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0" windowWidth="9975" windowHeight="3360" activeTab="7"/>
  </bookViews>
  <sheets>
    <sheet name="Sheet3" sheetId="3" r:id="rId1"/>
    <sheet name="Sheet1" sheetId="4" r:id="rId2"/>
    <sheet name="Sheet2" sheetId="5" r:id="rId3"/>
    <sheet name="Sheet4" sheetId="6" r:id="rId4"/>
    <sheet name="Sheet5" sheetId="7" r:id="rId5"/>
    <sheet name="Sheet6" sheetId="8" r:id="rId6"/>
    <sheet name="Sheet7" sheetId="9" r:id="rId7"/>
    <sheet name="Sheet8" sheetId="10" r:id="rId8"/>
  </sheets>
  <externalReferences>
    <externalReference r:id="rId9"/>
  </externalReferences>
  <calcPr calcId="145621"/>
</workbook>
</file>

<file path=xl/calcChain.xml><?xml version="1.0" encoding="utf-8"?>
<calcChain xmlns="http://schemas.openxmlformats.org/spreadsheetml/2006/main">
  <c r="B3" i="10" l="1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2" i="10"/>
  <c r="B3" i="9"/>
  <c r="B4" i="9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2" i="9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2" i="8"/>
  <c r="B3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2" i="7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2" i="6"/>
  <c r="B3" i="5" l="1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2" i="5"/>
  <c r="B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3" i="4" l="1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2" i="4"/>
</calcChain>
</file>

<file path=xl/sharedStrings.xml><?xml version="1.0" encoding="utf-8"?>
<sst xmlns="http://schemas.openxmlformats.org/spreadsheetml/2006/main" count="45" uniqueCount="13">
  <si>
    <t>dT/Tc</t>
  </si>
  <si>
    <t>Nfcalculated(dB)</t>
  </si>
  <si>
    <t>NFsimulated(dB)</t>
  </si>
  <si>
    <t>Td/MTc</t>
  </si>
  <si>
    <t>Case 1 un-corelated</t>
  </si>
  <si>
    <t>Case 2-Uncorelated</t>
  </si>
  <si>
    <t>Case 3 Un-corelated</t>
  </si>
  <si>
    <t>Case 4 uncorrelated</t>
  </si>
  <si>
    <t>correlated</t>
  </si>
  <si>
    <t>Case 1 Correlated</t>
  </si>
  <si>
    <t>Case 2 Correlated</t>
  </si>
  <si>
    <t>Case 3 Correlated</t>
  </si>
  <si>
    <t>Case 4 Correlated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</si>
</sst>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Behavioral Sim.</c:v>
          </c:tx>
          <c:spPr>
            <a:ln w="28575">
              <a:noFill/>
            </a:ln>
          </c:spPr>
          <c:marker>
            <c:symbol val="circ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Sheet3!$C$2:$C$11</c:f>
              <c:numCache>
                <c:formatCode>General</c:formatCode>
                <c:ptCount val="1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</c:numCache>
            </c:numRef>
          </c:xVal>
          <c:yVal>
            <c:numRef>
              <c:f>Sheet3!$D$2:$D$11</c:f>
              <c:numCache>
                <c:formatCode>General</c:formatCode>
                <c:ptCount val="10"/>
                <c:pt idx="0">
                  <c:v>8.3830000000000009</c:v>
                </c:pt>
                <c:pt idx="1">
                  <c:v>6.45</c:v>
                </c:pt>
                <c:pt idx="2">
                  <c:v>6.5030000000000001</c:v>
                </c:pt>
                <c:pt idx="3">
                  <c:v>8.093</c:v>
                </c:pt>
                <c:pt idx="4">
                  <c:v>11.643000000000001</c:v>
                </c:pt>
                <c:pt idx="5">
                  <c:v>19.63</c:v>
                </c:pt>
                <c:pt idx="6">
                  <c:v>26.218</c:v>
                </c:pt>
                <c:pt idx="7">
                  <c:v>15.301</c:v>
                </c:pt>
                <c:pt idx="8">
                  <c:v>12.201999999999998</c:v>
                </c:pt>
                <c:pt idx="9">
                  <c:v>11.658000000000001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42976"/>
        <c:axId val="56743552"/>
      </c:scatterChart>
      <c:scatterChart>
        <c:scatterStyle val="smoothMarker"/>
        <c:varyColors val="0"/>
        <c:ser>
          <c:idx val="0"/>
          <c:order val="1"/>
          <c:tx>
            <c:v>Theory</c:v>
          </c:tx>
          <c:spPr>
            <a:ln w="34925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Sheet3!$A$2:$A$51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</c:numCache>
            </c:numRef>
          </c:xVal>
          <c:yVal>
            <c:numRef>
              <c:f>Sheet3!$B$2:$B$51</c:f>
              <c:numCache>
                <c:formatCode>General</c:formatCode>
                <c:ptCount val="50"/>
                <c:pt idx="0">
                  <c:v>15.24165020652273</c:v>
                </c:pt>
                <c:pt idx="1">
                  <c:v>12.269984328808313</c:v>
                </c:pt>
                <c:pt idx="2">
                  <c:v>10.573615375969009</c:v>
                </c:pt>
                <c:pt idx="3">
                  <c:v>9.4149142261228409</c:v>
                </c:pt>
                <c:pt idx="4">
                  <c:v>8.5629747473793856</c:v>
                </c:pt>
                <c:pt idx="5">
                  <c:v>7.9152339551362214</c:v>
                </c:pt>
                <c:pt idx="6">
                  <c:v>7.4172980118713818</c:v>
                </c:pt>
                <c:pt idx="7">
                  <c:v>7.0370430965147719</c:v>
                </c:pt>
                <c:pt idx="8">
                  <c:v>6.7541236048066464</c:v>
                </c:pt>
                <c:pt idx="9">
                  <c:v>6.5550571093593497</c:v>
                </c:pt>
                <c:pt idx="10">
                  <c:v>6.4306766815717911</c:v>
                </c:pt>
                <c:pt idx="11">
                  <c:v>6.37471092910764</c:v>
                </c:pt>
                <c:pt idx="12">
                  <c:v>6.3829516861243993</c:v>
                </c:pt>
                <c:pt idx="13">
                  <c:v>6.4527520670063234</c:v>
                </c:pt>
                <c:pt idx="14">
                  <c:v>6.5827240503347131</c:v>
                </c:pt>
                <c:pt idx="15">
                  <c:v>6.7725663795771327</c:v>
                </c:pt>
                <c:pt idx="16">
                  <c:v>7.0229862348481351</c:v>
                </c:pt>
                <c:pt idx="17">
                  <c:v>7.3356973495881981</c:v>
                </c:pt>
                <c:pt idx="18">
                  <c:v>7.7134904640830033</c:v>
                </c:pt>
                <c:pt idx="19">
                  <c:v>8.160383446818857</c:v>
                </c:pt>
                <c:pt idx="20">
                  <c:v>8.6818713060047283</c:v>
                </c:pt>
                <c:pt idx="21">
                  <c:v>9.2853143630639341</c:v>
                </c:pt>
                <c:pt idx="22">
                  <c:v>9.9805319487227742</c:v>
                </c:pt>
                <c:pt idx="23">
                  <c:v>10.780720271836605</c:v>
                </c:pt>
                <c:pt idx="24">
                  <c:v>11.703910044439494</c:v>
                </c:pt>
                <c:pt idx="25">
                  <c:v>12.775375394380216</c:v>
                </c:pt>
                <c:pt idx="26">
                  <c:v>14.031832795513013</c:v>
                </c:pt>
                <c:pt idx="27">
                  <c:v>15.52928960462979</c:v>
                </c:pt>
                <c:pt idx="28">
                  <c:v>17.359144775464443</c:v>
                </c:pt>
                <c:pt idx="29">
                  <c:v>19.685775266555147</c:v>
                </c:pt>
                <c:pt idx="30">
                  <c:v>22.852991698595059</c:v>
                </c:pt>
                <c:pt idx="31">
                  <c:v>27.804384894345489</c:v>
                </c:pt>
                <c:pt idx="32">
                  <c:v>39.957780764560063</c:v>
                </c:pt>
                <c:pt idx="33">
                  <c:v>34.071117642909769</c:v>
                </c:pt>
                <c:pt idx="34">
                  <c:v>26.268241617442214</c:v>
                </c:pt>
                <c:pt idx="35">
                  <c:v>22.364072503015407</c:v>
                </c:pt>
                <c:pt idx="36">
                  <c:v>19.798950906644837</c:v>
                </c:pt>
                <c:pt idx="37">
                  <c:v>17.928355266616151</c:v>
                </c:pt>
                <c:pt idx="38">
                  <c:v>16.489793709476221</c:v>
                </c:pt>
                <c:pt idx="39">
                  <c:v>15.350436208458225</c:v>
                </c:pt>
                <c:pt idx="40">
                  <c:v>14.433922269698005</c:v>
                </c:pt>
                <c:pt idx="41">
                  <c:v>13.692526144760466</c:v>
                </c:pt>
                <c:pt idx="42">
                  <c:v>13.094648568649914</c:v>
                </c:pt>
                <c:pt idx="43">
                  <c:v>12.618513696552396</c:v>
                </c:pt>
                <c:pt idx="44">
                  <c:v>12.248717457452509</c:v>
                </c:pt>
                <c:pt idx="45">
                  <c:v>11.974217144926785</c:v>
                </c:pt>
                <c:pt idx="46">
                  <c:v>11.787107116243495</c:v>
                </c:pt>
                <c:pt idx="47">
                  <c:v>11.681852228789511</c:v>
                </c:pt>
                <c:pt idx="48">
                  <c:v>11.654804880289831</c:v>
                </c:pt>
                <c:pt idx="49">
                  <c:v>11.703910044439493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42976"/>
        <c:axId val="56743552"/>
      </c:scatterChart>
      <c:valAx>
        <c:axId val="56742976"/>
        <c:scaling>
          <c:orientation val="minMax"/>
          <c:max val="0.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Duty-Cycle</a:t>
                </a:r>
                <a:r>
                  <a:rPr lang="en-US" sz="2000" baseline="0">
                    <a:latin typeface="Arial Narrow" pitchFamily="34" charset="0"/>
                  </a:rPr>
                  <a:t> </a:t>
                </a:r>
                <a:r>
                  <a:rPr lang="en-US" sz="2000">
                    <a:latin typeface="Arial Narrow" pitchFamily="34" charset="0"/>
                  </a:rPr>
                  <a:t>(</a:t>
                </a:r>
                <a:r>
                  <a:rPr lang="en-US" sz="2000" i="1">
                    <a:latin typeface="Symbol" pitchFamily="18" charset="2"/>
                  </a:rPr>
                  <a:t>D</a:t>
                </a:r>
                <a:r>
                  <a:rPr lang="en-US" sz="2000" b="1" i="1" u="none" strike="noStrike" baseline="0">
                    <a:effectLst/>
                  </a:rPr>
                  <a:t>T</a:t>
                </a:r>
                <a:r>
                  <a:rPr lang="en-US" sz="2000" b="1" i="1" u="none" strike="noStrike" baseline="-25000">
                    <a:effectLst/>
                  </a:rPr>
                  <a:t>x</a:t>
                </a:r>
                <a:r>
                  <a:rPr lang="en-US" sz="2000" i="1">
                    <a:latin typeface="Arial Narrow" pitchFamily="34" charset="0"/>
                  </a:rPr>
                  <a:t>/MT</a:t>
                </a:r>
                <a:r>
                  <a:rPr lang="en-US" sz="2000" i="1" baseline="-25000">
                    <a:latin typeface="Arial Narrow" pitchFamily="34" charset="0"/>
                  </a:rPr>
                  <a:t>c</a:t>
                </a:r>
                <a:r>
                  <a:rPr lang="en-US" sz="2000" i="1" baseline="0">
                    <a:latin typeface="Arial Narrow" pitchFamily="34" charset="0"/>
                  </a:rPr>
                  <a:t> ,</a:t>
                </a:r>
                <a:r>
                  <a:rPr lang="en-US" sz="2000" i="0" baseline="0">
                    <a:latin typeface="Arial Narrow" pitchFamily="34" charset="0"/>
                  </a:rPr>
                  <a:t>case</a:t>
                </a:r>
                <a:r>
                  <a:rPr lang="en-US" sz="2000" i="1" baseline="0">
                    <a:latin typeface="Arial Narrow" pitchFamily="34" charset="0"/>
                  </a:rPr>
                  <a:t>-</a:t>
                </a:r>
                <a:r>
                  <a:rPr lang="en-US" sz="2000" i="0" baseline="0">
                    <a:latin typeface="Arial Narrow" pitchFamily="34" charset="0"/>
                    <a:sym typeface="Wingdings 2"/>
                  </a:rPr>
                  <a:t></a:t>
                </a:r>
                <a:r>
                  <a:rPr lang="en-US" sz="2000" i="0" baseline="0">
                    <a:latin typeface="Arial Narrow" pitchFamily="34" charset="0"/>
                  </a:rPr>
                  <a:t> with</a:t>
                </a:r>
                <a:r>
                  <a:rPr lang="en-US" sz="2000" i="1" baseline="0">
                    <a:latin typeface="Arial Narrow" pitchFamily="34" charset="0"/>
                  </a:rPr>
                  <a:t> </a:t>
                </a:r>
                <a:r>
                  <a:rPr lang="en-US" sz="2000" i="0" baseline="0">
                    <a:latin typeface="Arial Narrow" pitchFamily="34" charset="0"/>
                  </a:rPr>
                  <a:t>m=3 </a:t>
                </a:r>
                <a:r>
                  <a:rPr lang="en-US" sz="2000">
                    <a:latin typeface="Arial Narrow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21570354078874474"/>
              <c:y val="0.9105233584932318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  <a:cs typeface="Arial" pitchFamily="34" charset="0"/>
              </a:defRPr>
            </a:pPr>
            <a:endParaRPr lang="en-US"/>
          </a:p>
        </c:txPr>
        <c:crossAx val="56743552"/>
        <c:crosses val="autoZero"/>
        <c:crossBetween val="midCat"/>
        <c:majorUnit val="0.1"/>
        <c:minorUnit val="5.000000000000001E-2"/>
      </c:valAx>
      <c:valAx>
        <c:axId val="56743552"/>
        <c:scaling>
          <c:orientation val="minMax"/>
          <c:max val="42"/>
          <c:min val="5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Noise Figure (dB)</a:t>
                </a:r>
                <a:r>
                  <a:rPr lang="en-US" sz="2000" baseline="0">
                    <a:latin typeface="Arial Narrow" pitchFamily="34" charset="0"/>
                  </a:rPr>
                  <a:t>  </a:t>
                </a:r>
                <a:endParaRPr lang="en-US" sz="2000">
                  <a:latin typeface="Arial Narrow" pitchFamily="34" charset="0"/>
                </a:endParaRPr>
              </a:p>
            </c:rich>
          </c:tx>
          <c:layout>
            <c:manualLayout>
              <c:xMode val="edge"/>
              <c:yMode val="edge"/>
              <c:x val="1.3948088578479928E-2"/>
              <c:y val="0.23981219738836992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n-US"/>
          </a:p>
        </c:txPr>
        <c:crossAx val="56742976"/>
        <c:crosses val="autoZero"/>
        <c:crossBetween val="midCat"/>
        <c:majorUnit val="5"/>
        <c:minorUnit val="2"/>
      </c:valAx>
      <c:spPr>
        <a:ln w="285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1"/>
          <c:tx>
            <c:v>Theory</c:v>
          </c:tx>
          <c:spPr>
            <a:ln w="34925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Sheet1!$A$2:$A$51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</c:numCache>
            </c:numRef>
          </c:xVal>
          <c:yVal>
            <c:numRef>
              <c:f>Sheet1!$B$2:$B$51</c:f>
              <c:numCache>
                <c:formatCode>General</c:formatCode>
                <c:ptCount val="50"/>
                <c:pt idx="0">
                  <c:v>29.221050293243106</c:v>
                </c:pt>
                <c:pt idx="1">
                  <c:v>23.239084458888875</c:v>
                </c:pt>
                <c:pt idx="2">
                  <c:v>19.781802915492761</c:v>
                </c:pt>
                <c:pt idx="3">
                  <c:v>17.373714399563593</c:v>
                </c:pt>
                <c:pt idx="4">
                  <c:v>15.552674790739573</c:v>
                </c:pt>
                <c:pt idx="5">
                  <c:v>14.113121538020161</c:v>
                </c:pt>
                <c:pt idx="6">
                  <c:v>12.945717698449188</c:v>
                </c:pt>
                <c:pt idx="7">
                  <c:v>11.985543313315713</c:v>
                </c:pt>
                <c:pt idx="8">
                  <c:v>11.191098597133774</c:v>
                </c:pt>
                <c:pt idx="9">
                  <c:v>10.534457196079728</c:v>
                </c:pt>
                <c:pt idx="10">
                  <c:v>9.9961499167099159</c:v>
                </c:pt>
                <c:pt idx="11">
                  <c:v>9.5622985553517701</c:v>
                </c:pt>
                <c:pt idx="12">
                  <c:v>9.2229182497764093</c:v>
                </c:pt>
                <c:pt idx="13">
                  <c:v>8.970871796944321</c:v>
                </c:pt>
                <c:pt idx="14">
                  <c:v>8.8012115464982763</c:v>
                </c:pt>
                <c:pt idx="15">
                  <c:v>8.7107666397382602</c:v>
                </c:pt>
                <c:pt idx="16">
                  <c:v>8.6978971077857725</c:v>
                </c:pt>
                <c:pt idx="17">
                  <c:v>8.7623723852755138</c:v>
                </c:pt>
                <c:pt idx="18">
                  <c:v>8.9053545412750896</c:v>
                </c:pt>
                <c:pt idx="19">
                  <c:v>9.1294835768994211</c:v>
                </c:pt>
                <c:pt idx="20">
                  <c:v>9.4390784453859116</c:v>
                </c:pt>
                <c:pt idx="21">
                  <c:v>9.8404876415622464</c:v>
                </c:pt>
                <c:pt idx="22">
                  <c:v>10.342653675267218</c:v>
                </c:pt>
                <c:pt idx="23">
                  <c:v>10.958007941440918</c:v>
                </c:pt>
                <c:pt idx="24">
                  <c:v>11.703910044439493</c:v>
                </c:pt>
                <c:pt idx="25">
                  <c:v>12.605042001392411</c:v>
                </c:pt>
                <c:pt idx="26">
                  <c:v>13.697595240643514</c:v>
                </c:pt>
                <c:pt idx="27">
                  <c:v>15.037109377927973</c:v>
                </c:pt>
                <c:pt idx="28">
                  <c:v>16.714564883195258</c:v>
                </c:pt>
                <c:pt idx="29">
                  <c:v>18.893962806078896</c:v>
                </c:pt>
                <c:pt idx="30">
                  <c:v>21.918774846972706</c:v>
                </c:pt>
                <c:pt idx="31">
                  <c:v>26.732285197866801</c:v>
                </c:pt>
                <c:pt idx="32">
                  <c:v>38.752041452501558</c:v>
                </c:pt>
                <c:pt idx="33">
                  <c:v>32.735728559207594</c:v>
                </c:pt>
                <c:pt idx="34">
                  <c:v>24.806961260659833</c:v>
                </c:pt>
                <c:pt idx="35">
                  <c:v>20.780447582062909</c:v>
                </c:pt>
                <c:pt idx="36">
                  <c:v>18.096333752695262</c:v>
                </c:pt>
                <c:pt idx="37">
                  <c:v>16.109919387168425</c:v>
                </c:pt>
                <c:pt idx="38">
                  <c:v>14.558547725931604</c:v>
                </c:pt>
                <c:pt idx="39">
                  <c:v>13.309236381898975</c:v>
                </c:pt>
                <c:pt idx="40">
                  <c:v>12.285483789221026</c:v>
                </c:pt>
                <c:pt idx="41">
                  <c:v>11.439433327501833</c:v>
                </c:pt>
                <c:pt idx="42">
                  <c:v>10.739364099574422</c:v>
                </c:pt>
                <c:pt idx="43">
                  <c:v>10.163387018410896</c:v>
                </c:pt>
                <c:pt idx="44">
                  <c:v>9.695992406419446</c:v>
                </c:pt>
                <c:pt idx="45">
                  <c:v>9.3260389148314164</c:v>
                </c:pt>
                <c:pt idx="46">
                  <c:v>9.0455286236066961</c:v>
                </c:pt>
                <c:pt idx="47">
                  <c:v>8.8488399417540133</c:v>
                </c:pt>
                <c:pt idx="48">
                  <c:v>8.7322441667250672</c:v>
                </c:pt>
                <c:pt idx="49">
                  <c:v>8.6936100877996765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16064"/>
        <c:axId val="59616640"/>
      </c:scatterChart>
      <c:scatterChart>
        <c:scatterStyle val="lineMarker"/>
        <c:varyColors val="0"/>
        <c:ser>
          <c:idx val="1"/>
          <c:order val="0"/>
          <c:tx>
            <c:v>Behavioral Sim.</c:v>
          </c:tx>
          <c:spPr>
            <a:ln w="28575">
              <a:noFill/>
            </a:ln>
          </c:spPr>
          <c:marker>
            <c:symbol val="circ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Sheet1!$C$2:$C$11</c:f>
              <c:numCache>
                <c:formatCode>General</c:formatCode>
                <c:ptCount val="1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</c:numCache>
            </c:numRef>
          </c:xVal>
          <c:yVal>
            <c:numRef>
              <c:f>Sheet1!$D$2:$D$11</c:f>
              <c:numCache>
                <c:formatCode>General</c:formatCode>
                <c:ptCount val="10"/>
                <c:pt idx="0">
                  <c:v>15.439</c:v>
                </c:pt>
                <c:pt idx="1">
                  <c:v>10.455</c:v>
                </c:pt>
                <c:pt idx="2">
                  <c:v>8.7370000000000001</c:v>
                </c:pt>
                <c:pt idx="3">
                  <c:v>9.0779999999999994</c:v>
                </c:pt>
                <c:pt idx="4">
                  <c:v>11.670999999999999</c:v>
                </c:pt>
                <c:pt idx="5">
                  <c:v>18.917999999999999</c:v>
                </c:pt>
                <c:pt idx="6">
                  <c:v>24.577999999999999</c:v>
                </c:pt>
                <c:pt idx="7">
                  <c:v>13.212</c:v>
                </c:pt>
                <c:pt idx="8">
                  <c:v>9.6219999999999999</c:v>
                </c:pt>
                <c:pt idx="9">
                  <c:v>8.6340000000000003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16064"/>
        <c:axId val="59616640"/>
      </c:scatterChart>
      <c:valAx>
        <c:axId val="59616064"/>
        <c:scaling>
          <c:orientation val="minMax"/>
          <c:max val="0.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Duty-Cycle</a:t>
                </a:r>
                <a:r>
                  <a:rPr lang="en-US" sz="2000" baseline="0">
                    <a:latin typeface="Arial Narrow" pitchFamily="34" charset="0"/>
                  </a:rPr>
                  <a:t> </a:t>
                </a:r>
                <a:r>
                  <a:rPr lang="en-US" sz="2000">
                    <a:latin typeface="Arial Narrow" pitchFamily="34" charset="0"/>
                  </a:rPr>
                  <a:t>(</a:t>
                </a:r>
                <a:r>
                  <a:rPr lang="en-US" sz="2000" i="1">
                    <a:latin typeface="Symbol" pitchFamily="18" charset="2"/>
                  </a:rPr>
                  <a:t>D</a:t>
                </a:r>
                <a:r>
                  <a:rPr lang="en-US" sz="2000" b="1" i="1" u="none" strike="noStrike" baseline="0">
                    <a:effectLst/>
                  </a:rPr>
                  <a:t>T</a:t>
                </a:r>
                <a:r>
                  <a:rPr lang="en-US" sz="2000" b="1" i="1" u="none" strike="noStrike" baseline="-25000">
                    <a:effectLst/>
                  </a:rPr>
                  <a:t>x</a:t>
                </a:r>
                <a:r>
                  <a:rPr lang="en-US" sz="2000" i="1">
                    <a:latin typeface="Arial Narrow" pitchFamily="34" charset="0"/>
                  </a:rPr>
                  <a:t>/MT</a:t>
                </a:r>
                <a:r>
                  <a:rPr lang="en-US" sz="2000" i="1" baseline="-25000">
                    <a:latin typeface="Arial Narrow" pitchFamily="34" charset="0"/>
                  </a:rPr>
                  <a:t>c</a:t>
                </a:r>
                <a:r>
                  <a:rPr lang="en-US" sz="2000" i="1" baseline="0">
                    <a:latin typeface="Arial Narrow" pitchFamily="34" charset="0"/>
                  </a:rPr>
                  <a:t> ,</a:t>
                </a:r>
                <a:r>
                  <a:rPr lang="en-US" sz="2000" i="0" baseline="0">
                    <a:latin typeface="Arial Narrow" pitchFamily="34" charset="0"/>
                  </a:rPr>
                  <a:t>case-</a:t>
                </a:r>
                <a:r>
                  <a:rPr lang="en-US" sz="2000" i="0" baseline="0">
                    <a:latin typeface="Arial Narrow" pitchFamily="34" charset="0"/>
                    <a:sym typeface="Wingdings 2"/>
                  </a:rPr>
                  <a:t></a:t>
                </a:r>
                <a:r>
                  <a:rPr lang="en-US" sz="2000" i="0" baseline="0">
                    <a:latin typeface="Arial Narrow" pitchFamily="34" charset="0"/>
                  </a:rPr>
                  <a:t> with m=3</a:t>
                </a:r>
                <a:r>
                  <a:rPr lang="en-US" sz="2000">
                    <a:latin typeface="Arial Narrow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20410439366720948"/>
              <c:y val="0.902241784994267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  <a:cs typeface="Arial" pitchFamily="34" charset="0"/>
              </a:defRPr>
            </a:pPr>
            <a:endParaRPr lang="en-US"/>
          </a:p>
        </c:txPr>
        <c:crossAx val="59616640"/>
        <c:crosses val="autoZero"/>
        <c:crossBetween val="midCat"/>
        <c:majorUnit val="0.1"/>
        <c:minorUnit val="5.000000000000001E-2"/>
      </c:valAx>
      <c:valAx>
        <c:axId val="59616640"/>
        <c:scaling>
          <c:orientation val="minMax"/>
          <c:max val="40"/>
          <c:min val="5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Noise Factor (dB)</a:t>
                </a:r>
              </a:p>
            </c:rich>
          </c:tx>
          <c:layout>
            <c:manualLayout>
              <c:xMode val="edge"/>
              <c:yMode val="edge"/>
              <c:x val="5.4193039302922949E-3"/>
              <c:y val="0.24257272188802487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n-US"/>
          </a:p>
        </c:txPr>
        <c:crossAx val="59616064"/>
        <c:crosses val="autoZero"/>
        <c:crossBetween val="midCat"/>
        <c:majorUnit val="5"/>
        <c:minorUnit val="2"/>
      </c:valAx>
      <c:spPr>
        <a:ln w="285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1"/>
          <c:tx>
            <c:v>Theory</c:v>
          </c:tx>
          <c:spPr>
            <a:ln w="34925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Sheet2!$A$2:$A$51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</c:numCache>
            </c:numRef>
          </c:xVal>
          <c:yVal>
            <c:numRef>
              <c:f>Sheet2!$B$2:$B$51</c:f>
              <c:numCache>
                <c:formatCode>General</c:formatCode>
                <c:ptCount val="50"/>
                <c:pt idx="0">
                  <c:v>12.231350249882917</c:v>
                </c:pt>
                <c:pt idx="1">
                  <c:v>9.2596843721685005</c:v>
                </c:pt>
                <c:pt idx="2">
                  <c:v>7.5633154193291974</c:v>
                </c:pt>
                <c:pt idx="3">
                  <c:v>6.4046142694830275</c:v>
                </c:pt>
                <c:pt idx="4">
                  <c:v>5.5526747907395748</c:v>
                </c:pt>
                <c:pt idx="5">
                  <c:v>4.9049339984964098</c:v>
                </c:pt>
                <c:pt idx="6">
                  <c:v>4.4069980552315693</c:v>
                </c:pt>
                <c:pt idx="7">
                  <c:v>4.0267431398749594</c:v>
                </c:pt>
                <c:pt idx="8">
                  <c:v>3.7438236481668348</c:v>
                </c:pt>
                <c:pt idx="9">
                  <c:v>3.544757152719539</c:v>
                </c:pt>
                <c:pt idx="10">
                  <c:v>3.420376724931979</c:v>
                </c:pt>
                <c:pt idx="11">
                  <c:v>3.3644109724678284</c:v>
                </c:pt>
                <c:pt idx="12">
                  <c:v>3.3726517294845881</c:v>
                </c:pt>
                <c:pt idx="13">
                  <c:v>3.4424521103665118</c:v>
                </c:pt>
                <c:pt idx="14">
                  <c:v>3.572424093694901</c:v>
                </c:pt>
                <c:pt idx="15">
                  <c:v>3.7622664229373211</c:v>
                </c:pt>
                <c:pt idx="16">
                  <c:v>4.0126862782083244</c:v>
                </c:pt>
                <c:pt idx="17">
                  <c:v>4.3253973929483864</c:v>
                </c:pt>
                <c:pt idx="18">
                  <c:v>4.7031905074431917</c:v>
                </c:pt>
                <c:pt idx="19">
                  <c:v>5.1500834901790462</c:v>
                </c:pt>
                <c:pt idx="20">
                  <c:v>5.6715713493649167</c:v>
                </c:pt>
                <c:pt idx="21">
                  <c:v>6.2750144064241233</c:v>
                </c:pt>
                <c:pt idx="22">
                  <c:v>6.9702319920829616</c:v>
                </c:pt>
                <c:pt idx="23">
                  <c:v>7.7704203151967928</c:v>
                </c:pt>
                <c:pt idx="24">
                  <c:v>8.6936100877996818</c:v>
                </c:pt>
                <c:pt idx="25">
                  <c:v>9.7650754377404034</c:v>
                </c:pt>
                <c:pt idx="26">
                  <c:v>11.021532838873201</c:v>
                </c:pt>
                <c:pt idx="27">
                  <c:v>12.518989647989978</c:v>
                </c:pt>
                <c:pt idx="28">
                  <c:v>14.348844818824631</c:v>
                </c:pt>
                <c:pt idx="29">
                  <c:v>16.675475309915335</c:v>
                </c:pt>
                <c:pt idx="30">
                  <c:v>19.842691741955246</c:v>
                </c:pt>
                <c:pt idx="31">
                  <c:v>24.794084937705676</c:v>
                </c:pt>
                <c:pt idx="32">
                  <c:v>36.94748080792025</c:v>
                </c:pt>
                <c:pt idx="33">
                  <c:v>31.06081768626996</c:v>
                </c:pt>
                <c:pt idx="34">
                  <c:v>23.257941660802402</c:v>
                </c:pt>
                <c:pt idx="35">
                  <c:v>19.353772546375595</c:v>
                </c:pt>
                <c:pt idx="36">
                  <c:v>16.788650950005024</c:v>
                </c:pt>
                <c:pt idx="37">
                  <c:v>14.918055309976339</c:v>
                </c:pt>
                <c:pt idx="38">
                  <c:v>13.479493752836408</c:v>
                </c:pt>
                <c:pt idx="39">
                  <c:v>12.340136251818413</c:v>
                </c:pt>
                <c:pt idx="40">
                  <c:v>11.423622313058194</c:v>
                </c:pt>
                <c:pt idx="41">
                  <c:v>10.682226188120653</c:v>
                </c:pt>
                <c:pt idx="42">
                  <c:v>10.084348612010103</c:v>
                </c:pt>
                <c:pt idx="43">
                  <c:v>9.6082137399125838</c:v>
                </c:pt>
                <c:pt idx="44">
                  <c:v>9.2384175008126981</c:v>
                </c:pt>
                <c:pt idx="45">
                  <c:v>8.9639171882869721</c:v>
                </c:pt>
                <c:pt idx="46">
                  <c:v>8.7768071596036847</c:v>
                </c:pt>
                <c:pt idx="47">
                  <c:v>8.6715522721497003</c:v>
                </c:pt>
                <c:pt idx="48">
                  <c:v>8.6445049236500182</c:v>
                </c:pt>
                <c:pt idx="49">
                  <c:v>8.69361008779968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18368"/>
        <c:axId val="59618944"/>
      </c:scatterChart>
      <c:scatterChart>
        <c:scatterStyle val="lineMarker"/>
        <c:varyColors val="0"/>
        <c:ser>
          <c:idx val="1"/>
          <c:order val="0"/>
          <c:tx>
            <c:v>Behavioral Sim.</c:v>
          </c:tx>
          <c:spPr>
            <a:ln w="28575">
              <a:noFill/>
            </a:ln>
          </c:spPr>
          <c:marker>
            <c:symbol val="circ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Sheet2!$C$2:$C$11</c:f>
              <c:numCache>
                <c:formatCode>General</c:formatCode>
                <c:ptCount val="1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</c:numCache>
            </c:numRef>
          </c:xVal>
          <c:yVal>
            <c:numRef>
              <c:f>Sheet2!$D$2:$D$11</c:f>
              <c:numCache>
                <c:formatCode>General</c:formatCode>
                <c:ptCount val="10"/>
                <c:pt idx="0">
                  <c:v>5.347999999999999</c:v>
                </c:pt>
                <c:pt idx="1">
                  <c:v>3.4350000000000001</c:v>
                </c:pt>
                <c:pt idx="2">
                  <c:v>3.4980000000000002</c:v>
                </c:pt>
                <c:pt idx="3">
                  <c:v>5.0980000000000008</c:v>
                </c:pt>
                <c:pt idx="4">
                  <c:v>8.6660000000000004</c:v>
                </c:pt>
                <c:pt idx="5">
                  <c:v>16.709</c:v>
                </c:pt>
                <c:pt idx="6">
                  <c:v>23.040999999999997</c:v>
                </c:pt>
                <c:pt idx="7">
                  <c:v>12.257000000000001</c:v>
                </c:pt>
                <c:pt idx="8">
                  <c:v>9.18</c:v>
                </c:pt>
                <c:pt idx="9">
                  <c:v>8.6340000000000003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18368"/>
        <c:axId val="59618944"/>
      </c:scatterChart>
      <c:valAx>
        <c:axId val="59618368"/>
        <c:scaling>
          <c:orientation val="minMax"/>
          <c:max val="0.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Duty-Cycle</a:t>
                </a:r>
                <a:r>
                  <a:rPr lang="en-US" sz="2000" baseline="0">
                    <a:latin typeface="Arial Narrow" pitchFamily="34" charset="0"/>
                  </a:rPr>
                  <a:t> </a:t>
                </a:r>
                <a:r>
                  <a:rPr lang="en-US" sz="2000">
                    <a:latin typeface="Arial Narrow" pitchFamily="34" charset="0"/>
                  </a:rPr>
                  <a:t>(</a:t>
                </a:r>
                <a:r>
                  <a:rPr lang="en-US" sz="2000" i="1">
                    <a:latin typeface="Symbol" pitchFamily="18" charset="2"/>
                  </a:rPr>
                  <a:t>D</a:t>
                </a:r>
                <a:r>
                  <a:rPr lang="en-US" sz="2000" b="1" i="1" u="none" strike="noStrike" baseline="0">
                    <a:effectLst/>
                  </a:rPr>
                  <a:t>T</a:t>
                </a:r>
                <a:r>
                  <a:rPr lang="en-US" sz="2000" b="1" i="1" u="none" strike="noStrike" baseline="-25000">
                    <a:effectLst/>
                  </a:rPr>
                  <a:t>x</a:t>
                </a:r>
                <a:r>
                  <a:rPr lang="en-US" sz="2000" i="1">
                    <a:latin typeface="Arial Narrow" pitchFamily="34" charset="0"/>
                  </a:rPr>
                  <a:t>/MT</a:t>
                </a:r>
                <a:r>
                  <a:rPr lang="en-US" sz="2000" i="1" baseline="-25000">
                    <a:latin typeface="Arial Narrow" pitchFamily="34" charset="0"/>
                  </a:rPr>
                  <a:t>c</a:t>
                </a:r>
                <a:r>
                  <a:rPr lang="en-US" sz="2000" i="1" baseline="0">
                    <a:latin typeface="Arial Narrow" pitchFamily="34" charset="0"/>
                  </a:rPr>
                  <a:t> ,</a:t>
                </a:r>
                <a:r>
                  <a:rPr lang="en-US" sz="2000" i="0" baseline="0">
                    <a:latin typeface="Arial Narrow" pitchFamily="34" charset="0"/>
                  </a:rPr>
                  <a:t>case-</a:t>
                </a:r>
                <a:r>
                  <a:rPr lang="en-US" sz="2000" i="0" baseline="0">
                    <a:latin typeface="Arial Narrow" pitchFamily="34" charset="0"/>
                    <a:sym typeface="Wingdings 2"/>
                  </a:rPr>
                  <a:t></a:t>
                </a:r>
                <a:r>
                  <a:rPr lang="en-US" sz="2000" i="0" baseline="0">
                    <a:latin typeface="Arial Narrow" pitchFamily="34" charset="0"/>
                  </a:rPr>
                  <a:t> with m=3</a:t>
                </a:r>
                <a:r>
                  <a:rPr lang="en-US" sz="2000">
                    <a:latin typeface="Arial Narrow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18780954394123553"/>
              <c:y val="0.9050023094939219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  <a:cs typeface="Arial" pitchFamily="34" charset="0"/>
              </a:defRPr>
            </a:pPr>
            <a:endParaRPr lang="en-US"/>
          </a:p>
        </c:txPr>
        <c:crossAx val="59618944"/>
        <c:crosses val="autoZero"/>
        <c:crossBetween val="midCat"/>
        <c:majorUnit val="0.1"/>
        <c:minorUnit val="5.000000000000001E-2"/>
      </c:valAx>
      <c:valAx>
        <c:axId val="59618944"/>
        <c:scaling>
          <c:orientation val="minMax"/>
          <c:max val="40"/>
          <c:min val="1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Noise Figure</a:t>
                </a:r>
                <a:r>
                  <a:rPr lang="en-US" sz="2000" baseline="0">
                    <a:latin typeface="Arial Narrow" pitchFamily="34" charset="0"/>
                  </a:rPr>
                  <a:t> </a:t>
                </a:r>
                <a:r>
                  <a:rPr lang="en-US" sz="2000">
                    <a:latin typeface="Arial Narrow" pitchFamily="34" charset="0"/>
                  </a:rPr>
                  <a:t> (dB)</a:t>
                </a:r>
              </a:p>
            </c:rich>
          </c:tx>
          <c:layout>
            <c:manualLayout>
              <c:xMode val="edge"/>
              <c:yMode val="edge"/>
              <c:x val="7.5515606308820919E-3"/>
              <c:y val="0.25085429538698967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n-US"/>
          </a:p>
        </c:txPr>
        <c:crossAx val="59618368"/>
        <c:crosses val="autoZero"/>
        <c:crossBetween val="midCat"/>
        <c:majorUnit val="5"/>
        <c:minorUnit val="2"/>
      </c:valAx>
      <c:spPr>
        <a:ln w="285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1"/>
          <c:tx>
            <c:v>Theory</c:v>
          </c:tx>
          <c:spPr>
            <a:ln w="34925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Sheet4!$C$2:$C$52</c:f>
              <c:numCache>
                <c:formatCode>General</c:formatCode>
                <c:ptCount val="51"/>
                <c:pt idx="0">
                  <c:v>0.25000000000000006</c:v>
                </c:pt>
                <c:pt idx="1">
                  <c:v>0.26000000000000006</c:v>
                </c:pt>
                <c:pt idx="2">
                  <c:v>0.27000000000000007</c:v>
                </c:pt>
                <c:pt idx="3">
                  <c:v>0.28000000000000008</c:v>
                </c:pt>
                <c:pt idx="4">
                  <c:v>0.29000000000000009</c:v>
                </c:pt>
                <c:pt idx="5">
                  <c:v>0.3000000000000001</c:v>
                </c:pt>
                <c:pt idx="6">
                  <c:v>0.31000000000000011</c:v>
                </c:pt>
                <c:pt idx="7">
                  <c:v>0.32000000000000012</c:v>
                </c:pt>
                <c:pt idx="8">
                  <c:v>0.33000000000000013</c:v>
                </c:pt>
                <c:pt idx="9">
                  <c:v>0.34000000000000014</c:v>
                </c:pt>
                <c:pt idx="10">
                  <c:v>0.35000000000000014</c:v>
                </c:pt>
                <c:pt idx="11">
                  <c:v>0.36000000000000015</c:v>
                </c:pt>
                <c:pt idx="12">
                  <c:v>0.37000000000000016</c:v>
                </c:pt>
                <c:pt idx="13">
                  <c:v>0.38000000000000017</c:v>
                </c:pt>
                <c:pt idx="14">
                  <c:v>0.39000000000000018</c:v>
                </c:pt>
                <c:pt idx="15">
                  <c:v>0.40000000000000019</c:v>
                </c:pt>
                <c:pt idx="16">
                  <c:v>0.4100000000000002</c:v>
                </c:pt>
                <c:pt idx="17">
                  <c:v>0.42000000000000021</c:v>
                </c:pt>
                <c:pt idx="18">
                  <c:v>0.43000000000000022</c:v>
                </c:pt>
                <c:pt idx="19">
                  <c:v>0.44000000000000022</c:v>
                </c:pt>
                <c:pt idx="20">
                  <c:v>0.45000000000000023</c:v>
                </c:pt>
                <c:pt idx="21">
                  <c:v>0.46000000000000024</c:v>
                </c:pt>
                <c:pt idx="22">
                  <c:v>0.47000000000000025</c:v>
                </c:pt>
                <c:pt idx="23">
                  <c:v>0.48000000000000026</c:v>
                </c:pt>
                <c:pt idx="24">
                  <c:v>0.49000000000000027</c:v>
                </c:pt>
                <c:pt idx="25" formatCode="0.0">
                  <c:v>0.50000000000000022</c:v>
                </c:pt>
                <c:pt idx="26">
                  <c:v>0.51</c:v>
                </c:pt>
                <c:pt idx="27">
                  <c:v>0.52</c:v>
                </c:pt>
                <c:pt idx="28">
                  <c:v>0.53</c:v>
                </c:pt>
                <c:pt idx="29">
                  <c:v>0.54</c:v>
                </c:pt>
                <c:pt idx="30">
                  <c:v>0.55000000000000004</c:v>
                </c:pt>
                <c:pt idx="31">
                  <c:v>0.56000000000000005</c:v>
                </c:pt>
                <c:pt idx="32">
                  <c:v>0.56999999999999995</c:v>
                </c:pt>
                <c:pt idx="33">
                  <c:v>0.57999999999999996</c:v>
                </c:pt>
                <c:pt idx="34">
                  <c:v>0.59</c:v>
                </c:pt>
                <c:pt idx="35">
                  <c:v>0.6</c:v>
                </c:pt>
                <c:pt idx="36">
                  <c:v>0.61</c:v>
                </c:pt>
                <c:pt idx="37">
                  <c:v>0.62</c:v>
                </c:pt>
                <c:pt idx="38">
                  <c:v>0.63</c:v>
                </c:pt>
                <c:pt idx="39">
                  <c:v>0.64</c:v>
                </c:pt>
                <c:pt idx="40">
                  <c:v>0.65</c:v>
                </c:pt>
                <c:pt idx="41">
                  <c:v>0.66</c:v>
                </c:pt>
                <c:pt idx="42">
                  <c:v>0.67</c:v>
                </c:pt>
                <c:pt idx="43">
                  <c:v>0.68</c:v>
                </c:pt>
                <c:pt idx="44">
                  <c:v>0.69</c:v>
                </c:pt>
                <c:pt idx="45">
                  <c:v>0.7</c:v>
                </c:pt>
                <c:pt idx="46">
                  <c:v>0.71</c:v>
                </c:pt>
                <c:pt idx="47">
                  <c:v>0.72</c:v>
                </c:pt>
                <c:pt idx="48">
                  <c:v>0.73</c:v>
                </c:pt>
                <c:pt idx="49">
                  <c:v>0.74</c:v>
                </c:pt>
                <c:pt idx="50">
                  <c:v>0.75</c:v>
                </c:pt>
              </c:numCache>
            </c:numRef>
          </c:xVal>
          <c:yVal>
            <c:numRef>
              <c:f>Sheet4!$B$2:$B$52</c:f>
              <c:numCache>
                <c:formatCode>General</c:formatCode>
                <c:ptCount val="51"/>
                <c:pt idx="0">
                  <c:v>11.703910044439493</c:v>
                </c:pt>
                <c:pt idx="1">
                  <c:v>12.605042001392411</c:v>
                </c:pt>
                <c:pt idx="2">
                  <c:v>13.697595240643514</c:v>
                </c:pt>
                <c:pt idx="3">
                  <c:v>15.037109377927973</c:v>
                </c:pt>
                <c:pt idx="4">
                  <c:v>16.714564883195258</c:v>
                </c:pt>
                <c:pt idx="5">
                  <c:v>18.893962806078896</c:v>
                </c:pt>
                <c:pt idx="6">
                  <c:v>21.918774846972703</c:v>
                </c:pt>
                <c:pt idx="7">
                  <c:v>26.732285197866801</c:v>
                </c:pt>
                <c:pt idx="8">
                  <c:v>38.752041452501537</c:v>
                </c:pt>
                <c:pt idx="9">
                  <c:v>32.735728559207615</c:v>
                </c:pt>
                <c:pt idx="10">
                  <c:v>24.806961260659833</c:v>
                </c:pt>
                <c:pt idx="11">
                  <c:v>20.780447582062905</c:v>
                </c:pt>
                <c:pt idx="12">
                  <c:v>18.096333752695259</c:v>
                </c:pt>
                <c:pt idx="13">
                  <c:v>16.109919387168425</c:v>
                </c:pt>
                <c:pt idx="14">
                  <c:v>14.558547725931604</c:v>
                </c:pt>
                <c:pt idx="15">
                  <c:v>13.309236381898975</c:v>
                </c:pt>
                <c:pt idx="16">
                  <c:v>12.285483789221026</c:v>
                </c:pt>
                <c:pt idx="17">
                  <c:v>11.439433327501831</c:v>
                </c:pt>
                <c:pt idx="18">
                  <c:v>10.739364099574422</c:v>
                </c:pt>
                <c:pt idx="19">
                  <c:v>10.163387018410896</c:v>
                </c:pt>
                <c:pt idx="20">
                  <c:v>9.695992406419446</c:v>
                </c:pt>
                <c:pt idx="21">
                  <c:v>9.3260389148314147</c:v>
                </c:pt>
                <c:pt idx="22">
                  <c:v>9.0455286236066961</c:v>
                </c:pt>
                <c:pt idx="23">
                  <c:v>8.8488399417540133</c:v>
                </c:pt>
                <c:pt idx="24">
                  <c:v>8.7322441667250672</c:v>
                </c:pt>
                <c:pt idx="25">
                  <c:v>8.6936100877996765</c:v>
                </c:pt>
                <c:pt idx="26">
                  <c:v>8.732244166725069</c:v>
                </c:pt>
                <c:pt idx="27">
                  <c:v>8.8488399417540151</c:v>
                </c:pt>
                <c:pt idx="28">
                  <c:v>9.0455286236066996</c:v>
                </c:pt>
                <c:pt idx="29">
                  <c:v>9.3260389148314218</c:v>
                </c:pt>
                <c:pt idx="30">
                  <c:v>9.6959924064194531</c:v>
                </c:pt>
                <c:pt idx="31">
                  <c:v>10.163387018410909</c:v>
                </c:pt>
                <c:pt idx="32">
                  <c:v>10.739364099574431</c:v>
                </c:pt>
                <c:pt idx="33">
                  <c:v>11.439433327501838</c:v>
                </c:pt>
                <c:pt idx="34">
                  <c:v>12.285483789221036</c:v>
                </c:pt>
                <c:pt idx="35">
                  <c:v>13.309236381898991</c:v>
                </c:pt>
                <c:pt idx="36">
                  <c:v>14.558547725931616</c:v>
                </c:pt>
                <c:pt idx="37">
                  <c:v>16.109919387168439</c:v>
                </c:pt>
                <c:pt idx="38">
                  <c:v>18.096333752695294</c:v>
                </c:pt>
                <c:pt idx="39">
                  <c:v>20.780447582062958</c:v>
                </c:pt>
                <c:pt idx="40">
                  <c:v>24.806961260659882</c:v>
                </c:pt>
                <c:pt idx="41">
                  <c:v>32.7357285592078</c:v>
                </c:pt>
                <c:pt idx="42">
                  <c:v>38.752041452501295</c:v>
                </c:pt>
                <c:pt idx="43">
                  <c:v>26.732285197866741</c:v>
                </c:pt>
                <c:pt idx="44">
                  <c:v>21.918774846972685</c:v>
                </c:pt>
                <c:pt idx="45">
                  <c:v>18.893962806078882</c:v>
                </c:pt>
                <c:pt idx="46">
                  <c:v>16.714564883195255</c:v>
                </c:pt>
                <c:pt idx="47">
                  <c:v>15.037109377927971</c:v>
                </c:pt>
                <c:pt idx="48">
                  <c:v>13.69759524064351</c:v>
                </c:pt>
                <c:pt idx="49">
                  <c:v>12.605042001392411</c:v>
                </c:pt>
                <c:pt idx="50">
                  <c:v>11.703910044439489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20672"/>
        <c:axId val="87531520"/>
      </c:scatterChart>
      <c:scatterChart>
        <c:scatterStyle val="lineMarker"/>
        <c:varyColors val="0"/>
        <c:ser>
          <c:idx val="1"/>
          <c:order val="0"/>
          <c:tx>
            <c:v>Behavioral Sim.</c:v>
          </c:tx>
          <c:spPr>
            <a:ln w="28575">
              <a:noFill/>
            </a:ln>
          </c:spPr>
          <c:marker>
            <c:symbol val="circ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Sheet4!$D$2:$D$18</c:f>
              <c:numCache>
                <c:formatCode>General</c:formatCode>
                <c:ptCount val="17"/>
                <c:pt idx="0">
                  <c:v>0.25</c:v>
                </c:pt>
                <c:pt idx="1">
                  <c:v>0.3</c:v>
                </c:pt>
                <c:pt idx="2">
                  <c:v>0.35</c:v>
                </c:pt>
                <c:pt idx="3">
                  <c:v>0.4</c:v>
                </c:pt>
                <c:pt idx="4">
                  <c:v>0.45</c:v>
                </c:pt>
                <c:pt idx="5">
                  <c:v>0.5</c:v>
                </c:pt>
                <c:pt idx="6">
                  <c:v>0.55000000000000004</c:v>
                </c:pt>
                <c:pt idx="7">
                  <c:v>0.6</c:v>
                </c:pt>
                <c:pt idx="8">
                  <c:v>0.65</c:v>
                </c:pt>
                <c:pt idx="9">
                  <c:v>0.7</c:v>
                </c:pt>
                <c:pt idx="10">
                  <c:v>0.75</c:v>
                </c:pt>
              </c:numCache>
            </c:numRef>
          </c:xVal>
          <c:yVal>
            <c:numRef>
              <c:f>Sheet4!$E$2:$E$18</c:f>
              <c:numCache>
                <c:formatCode>General</c:formatCode>
                <c:ptCount val="17"/>
                <c:pt idx="0">
                  <c:v>11.657999999999999</c:v>
                </c:pt>
                <c:pt idx="1">
                  <c:v>18.866</c:v>
                </c:pt>
                <c:pt idx="2">
                  <c:v>24.780999999999999</c:v>
                </c:pt>
                <c:pt idx="3">
                  <c:v>13.282</c:v>
                </c:pt>
                <c:pt idx="4">
                  <c:v>9.6690000000000005</c:v>
                </c:pt>
                <c:pt idx="5">
                  <c:v>8.6660000000000004</c:v>
                </c:pt>
                <c:pt idx="6">
                  <c:v>9.6679999999999993</c:v>
                </c:pt>
                <c:pt idx="7">
                  <c:v>13.281000000000001</c:v>
                </c:pt>
                <c:pt idx="8">
                  <c:v>24.776000000000003</c:v>
                </c:pt>
                <c:pt idx="9">
                  <c:v>18.868000000000002</c:v>
                </c:pt>
                <c:pt idx="10">
                  <c:v>11.658999999999999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20672"/>
        <c:axId val="87531520"/>
      </c:scatterChart>
      <c:valAx>
        <c:axId val="59620672"/>
        <c:scaling>
          <c:orientation val="minMax"/>
          <c:max val="0.75000000000000011"/>
          <c:min val="0.25"/>
        </c:scaling>
        <c:delete val="0"/>
        <c:axPos val="b"/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Delay Ratio</a:t>
                </a:r>
                <a:r>
                  <a:rPr lang="en-US" sz="2000" baseline="0">
                    <a:latin typeface="Arial Narrow" pitchFamily="34" charset="0"/>
                  </a:rPr>
                  <a:t> </a:t>
                </a:r>
                <a:r>
                  <a:rPr lang="en-US" sz="2000">
                    <a:latin typeface="Arial Narrow" pitchFamily="34" charset="0"/>
                  </a:rPr>
                  <a:t>(</a:t>
                </a:r>
                <a:r>
                  <a:rPr lang="en-US" sz="2000" b="1" i="1" u="none" strike="noStrike" baseline="0">
                    <a:effectLst/>
                  </a:rPr>
                  <a:t>T</a:t>
                </a:r>
                <a:r>
                  <a:rPr lang="en-US" sz="2000" b="1" i="1" u="none" strike="noStrike" baseline="-25000">
                    <a:effectLst/>
                  </a:rPr>
                  <a:t>d </a:t>
                </a:r>
                <a:r>
                  <a:rPr lang="en-US" sz="2000" i="1">
                    <a:latin typeface="Arial Narrow" pitchFamily="34" charset="0"/>
                  </a:rPr>
                  <a:t>/T</a:t>
                </a:r>
                <a:r>
                  <a:rPr lang="en-US" sz="2000" i="1" baseline="-25000">
                    <a:latin typeface="Arial Narrow" pitchFamily="34" charset="0"/>
                  </a:rPr>
                  <a:t>c</a:t>
                </a:r>
                <a:r>
                  <a:rPr lang="en-US" sz="2000" i="1" baseline="0">
                    <a:latin typeface="Arial Narrow" pitchFamily="34" charset="0"/>
                  </a:rPr>
                  <a:t> ,</a:t>
                </a:r>
                <a:r>
                  <a:rPr lang="en-US" sz="2000" b="1" i="1" u="none" strike="noStrike" baseline="0">
                    <a:effectLst/>
                    <a:latin typeface="Arial Narrow" pitchFamily="34" charset="0"/>
                  </a:rPr>
                  <a:t>∆</a:t>
                </a:r>
                <a:r>
                  <a:rPr lang="en-US" sz="2000" b="1" i="1" u="none" strike="noStrike" baseline="0">
                    <a:effectLst/>
                  </a:rPr>
                  <a:t>T</a:t>
                </a:r>
                <a:r>
                  <a:rPr lang="en-US" sz="2000" b="1" i="1" u="none" strike="noStrike" baseline="-25000">
                    <a:effectLst/>
                  </a:rPr>
                  <a:t>x</a:t>
                </a:r>
                <a:r>
                  <a:rPr lang="en-US" sz="2000" b="1" i="1" u="none" strike="noStrike" baseline="0">
                    <a:effectLst/>
                  </a:rPr>
                  <a:t>/MT</a:t>
                </a:r>
                <a:r>
                  <a:rPr lang="en-US" sz="2000" b="1" i="1" u="none" strike="noStrike" baseline="-25000">
                    <a:effectLst/>
                  </a:rPr>
                  <a:t>c</a:t>
                </a:r>
                <a:r>
                  <a:rPr lang="en-US" sz="2000" b="1" i="0" u="none" strike="noStrike" baseline="0">
                    <a:effectLst/>
                  </a:rPr>
                  <a:t>=50%</a:t>
                </a:r>
                <a:r>
                  <a:rPr lang="en-US" sz="1800" b="1" i="0" u="none" strike="noStrike" baseline="0">
                    <a:effectLst/>
                    <a:sym typeface="Wingdings 2"/>
                  </a:rPr>
                  <a:t> ,</a:t>
                </a:r>
                <a:r>
                  <a:rPr lang="en-US" sz="2000" b="1" i="0" u="none" strike="noStrike" baseline="0">
                    <a:effectLst/>
                    <a:sym typeface="Wingdings 2"/>
                  </a:rPr>
                  <a:t>case- with m=3</a:t>
                </a:r>
                <a:r>
                  <a:rPr lang="en-US" sz="2000">
                    <a:latin typeface="Arial Narrow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1354284208568417"/>
              <c:y val="0.9201139238803761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  <a:cs typeface="Arial" pitchFamily="34" charset="0"/>
              </a:defRPr>
            </a:pPr>
            <a:endParaRPr lang="en-US"/>
          </a:p>
        </c:txPr>
        <c:crossAx val="87531520"/>
        <c:crosses val="autoZero"/>
        <c:crossBetween val="midCat"/>
        <c:majorUnit val="0.1"/>
        <c:minorUnit val="5.000000000000001E-2"/>
      </c:valAx>
      <c:valAx>
        <c:axId val="87531520"/>
        <c:scaling>
          <c:orientation val="minMax"/>
          <c:max val="40"/>
          <c:min val="6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Noise Figure</a:t>
                </a:r>
                <a:r>
                  <a:rPr lang="en-US" sz="2000" baseline="0">
                    <a:latin typeface="Arial Narrow" pitchFamily="34" charset="0"/>
                  </a:rPr>
                  <a:t> </a:t>
                </a:r>
                <a:r>
                  <a:rPr lang="en-US" sz="2000">
                    <a:latin typeface="Arial Narrow" pitchFamily="34" charset="0"/>
                  </a:rPr>
                  <a:t>(dB)</a:t>
                </a:r>
              </a:p>
            </c:rich>
          </c:tx>
          <c:layout>
            <c:manualLayout>
              <c:xMode val="edge"/>
              <c:yMode val="edge"/>
              <c:x val="9.6305253768354335E-3"/>
              <c:y val="0.29650909020987759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n-US"/>
          </a:p>
        </c:txPr>
        <c:crossAx val="59620672"/>
        <c:crosses val="autoZero"/>
        <c:crossBetween val="midCat"/>
        <c:majorUnit val="5"/>
        <c:minorUnit val="2"/>
      </c:valAx>
      <c:spPr>
        <a:ln w="285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Behavioral Sim.</c:v>
          </c:tx>
          <c:spPr>
            <a:ln w="28575">
              <a:noFill/>
            </a:ln>
          </c:spPr>
          <c:marker>
            <c:symbol val="circ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Sheet5!$C$2:$C$11</c:f>
              <c:numCache>
                <c:formatCode>General</c:formatCode>
                <c:ptCount val="1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</c:numCache>
            </c:numRef>
          </c:xVal>
          <c:yVal>
            <c:numRef>
              <c:f>Sheet5!$D$2:$D$11</c:f>
              <c:numCache>
                <c:formatCode>General</c:formatCode>
                <c:ptCount val="10"/>
                <c:pt idx="0">
                  <c:v>3.6120000000000001</c:v>
                </c:pt>
                <c:pt idx="1">
                  <c:v>1.6790000000000003</c:v>
                </c:pt>
                <c:pt idx="2">
                  <c:v>1.7319999999999993</c:v>
                </c:pt>
                <c:pt idx="3">
                  <c:v>3.3210000000000006</c:v>
                </c:pt>
                <c:pt idx="4">
                  <c:v>6.8720000000000008</c:v>
                </c:pt>
                <c:pt idx="5">
                  <c:v>14.858999999999998</c:v>
                </c:pt>
                <c:pt idx="6">
                  <c:v>21.447000000000003</c:v>
                </c:pt>
                <c:pt idx="7">
                  <c:v>10.530000000000001</c:v>
                </c:pt>
                <c:pt idx="8">
                  <c:v>7.4309999999999992</c:v>
                </c:pt>
                <c:pt idx="9">
                  <c:v>6.8870000000000005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533248"/>
        <c:axId val="87533824"/>
      </c:scatterChart>
      <c:scatterChart>
        <c:scatterStyle val="smoothMarker"/>
        <c:varyColors val="0"/>
        <c:ser>
          <c:idx val="0"/>
          <c:order val="1"/>
          <c:tx>
            <c:v>Theory</c:v>
          </c:tx>
          <c:spPr>
            <a:ln w="34925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Sheet5!$A$2:$A$51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</c:numCache>
            </c:numRef>
          </c:xVal>
          <c:yVal>
            <c:numRef>
              <c:f>Sheet5!$B$2:$B$51</c:f>
              <c:numCache>
                <c:formatCode>General</c:formatCode>
                <c:ptCount val="50"/>
                <c:pt idx="0">
                  <c:v>10.470437659326105</c:v>
                </c:pt>
                <c:pt idx="1">
                  <c:v>7.498771781611687</c:v>
                </c:pt>
                <c:pt idx="2">
                  <c:v>5.8024028287723848</c:v>
                </c:pt>
                <c:pt idx="3">
                  <c:v>4.6437016789262167</c:v>
                </c:pt>
                <c:pt idx="4">
                  <c:v>3.7917622001827613</c:v>
                </c:pt>
                <c:pt idx="5">
                  <c:v>3.1440214079395972</c:v>
                </c:pt>
                <c:pt idx="6">
                  <c:v>2.6460854646747571</c:v>
                </c:pt>
                <c:pt idx="7">
                  <c:v>2.2658305493181481</c:v>
                </c:pt>
                <c:pt idx="8">
                  <c:v>1.9829110576100215</c:v>
                </c:pt>
                <c:pt idx="9">
                  <c:v>1.7838445621627261</c:v>
                </c:pt>
                <c:pt idx="10">
                  <c:v>1.6594641343751668</c:v>
                </c:pt>
                <c:pt idx="11">
                  <c:v>1.6034983819110158</c:v>
                </c:pt>
                <c:pt idx="12">
                  <c:v>1.6117391389277758</c:v>
                </c:pt>
                <c:pt idx="13">
                  <c:v>1.6815395198096996</c:v>
                </c:pt>
                <c:pt idx="14">
                  <c:v>1.8115115031380888</c:v>
                </c:pt>
                <c:pt idx="15">
                  <c:v>2.0013538323805089</c:v>
                </c:pt>
                <c:pt idx="16">
                  <c:v>2.2517736876515118</c:v>
                </c:pt>
                <c:pt idx="17">
                  <c:v>2.5644848023915738</c:v>
                </c:pt>
                <c:pt idx="18">
                  <c:v>2.94227791688638</c:v>
                </c:pt>
                <c:pt idx="19">
                  <c:v>3.3891708996222336</c:v>
                </c:pt>
                <c:pt idx="20">
                  <c:v>3.9106587588081037</c:v>
                </c:pt>
                <c:pt idx="21">
                  <c:v>4.5141018158673099</c:v>
                </c:pt>
                <c:pt idx="22">
                  <c:v>5.209319401526149</c:v>
                </c:pt>
                <c:pt idx="23">
                  <c:v>6.0095077246399811</c:v>
                </c:pt>
                <c:pt idx="24">
                  <c:v>6.9326974972428683</c:v>
                </c:pt>
                <c:pt idx="25">
                  <c:v>8.0041628471835917</c:v>
                </c:pt>
                <c:pt idx="26">
                  <c:v>9.2606202483163873</c:v>
                </c:pt>
                <c:pt idx="27">
                  <c:v>10.758077057433166</c:v>
                </c:pt>
                <c:pt idx="28">
                  <c:v>12.587932228267819</c:v>
                </c:pt>
                <c:pt idx="29">
                  <c:v>14.914562719358521</c:v>
                </c:pt>
                <c:pt idx="30">
                  <c:v>18.081779151398433</c:v>
                </c:pt>
                <c:pt idx="31">
                  <c:v>23.033172347148863</c:v>
                </c:pt>
                <c:pt idx="32">
                  <c:v>35.186568217363437</c:v>
                </c:pt>
                <c:pt idx="33">
                  <c:v>29.299905095713147</c:v>
                </c:pt>
                <c:pt idx="34">
                  <c:v>21.497029070245588</c:v>
                </c:pt>
                <c:pt idx="35">
                  <c:v>17.592859955818781</c:v>
                </c:pt>
                <c:pt idx="36">
                  <c:v>15.027738359448213</c:v>
                </c:pt>
                <c:pt idx="37">
                  <c:v>13.157142719419529</c:v>
                </c:pt>
                <c:pt idx="38">
                  <c:v>11.718581162279598</c:v>
                </c:pt>
                <c:pt idx="39">
                  <c:v>10.579223661261601</c:v>
                </c:pt>
                <c:pt idx="40">
                  <c:v>9.6627097225013809</c:v>
                </c:pt>
                <c:pt idx="41">
                  <c:v>8.9213135975638398</c:v>
                </c:pt>
                <c:pt idx="42">
                  <c:v>8.3234360214532899</c:v>
                </c:pt>
                <c:pt idx="43">
                  <c:v>7.8473011493557721</c:v>
                </c:pt>
                <c:pt idx="44">
                  <c:v>7.4775049102558855</c:v>
                </c:pt>
                <c:pt idx="45">
                  <c:v>7.2030045977301587</c:v>
                </c:pt>
                <c:pt idx="46">
                  <c:v>7.0158945690468721</c:v>
                </c:pt>
                <c:pt idx="47">
                  <c:v>6.9106396815928868</c:v>
                </c:pt>
                <c:pt idx="48">
                  <c:v>6.8835923330932056</c:v>
                </c:pt>
                <c:pt idx="49">
                  <c:v>6.9326974972428665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533248"/>
        <c:axId val="87533824"/>
      </c:scatterChart>
      <c:valAx>
        <c:axId val="87533248"/>
        <c:scaling>
          <c:orientation val="minMax"/>
          <c:max val="0.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Duty-Cycle</a:t>
                </a:r>
                <a:r>
                  <a:rPr lang="en-US" sz="2000" baseline="0">
                    <a:latin typeface="Arial Narrow" pitchFamily="34" charset="0"/>
                  </a:rPr>
                  <a:t> </a:t>
                </a:r>
                <a:r>
                  <a:rPr lang="en-US" sz="2000">
                    <a:latin typeface="Arial Narrow" pitchFamily="34" charset="0"/>
                  </a:rPr>
                  <a:t>(</a:t>
                </a:r>
                <a:r>
                  <a:rPr lang="en-US" sz="2000" i="1">
                    <a:latin typeface="Symbol" pitchFamily="18" charset="2"/>
                  </a:rPr>
                  <a:t>D</a:t>
                </a:r>
                <a:r>
                  <a:rPr lang="en-US" sz="2000" b="1" i="1" u="none" strike="noStrike" baseline="0">
                    <a:effectLst/>
                  </a:rPr>
                  <a:t>T</a:t>
                </a:r>
                <a:r>
                  <a:rPr lang="en-US" sz="2000" b="1" i="1" u="none" strike="noStrike" baseline="-25000">
                    <a:effectLst/>
                  </a:rPr>
                  <a:t>x</a:t>
                </a:r>
                <a:r>
                  <a:rPr lang="en-US" sz="2000" i="1">
                    <a:latin typeface="Arial Narrow" pitchFamily="34" charset="0"/>
                  </a:rPr>
                  <a:t>/MT</a:t>
                </a:r>
                <a:r>
                  <a:rPr lang="en-US" sz="2000" i="1" baseline="-25000">
                    <a:latin typeface="Arial Narrow" pitchFamily="34" charset="0"/>
                  </a:rPr>
                  <a:t>c</a:t>
                </a:r>
                <a:r>
                  <a:rPr lang="en-US" sz="2000" i="1" baseline="0">
                    <a:latin typeface="Arial Narrow" pitchFamily="34" charset="0"/>
                  </a:rPr>
                  <a:t> ,</a:t>
                </a:r>
                <a:r>
                  <a:rPr lang="en-US" sz="2000" i="0" baseline="0">
                    <a:latin typeface="Arial Narrow" pitchFamily="34" charset="0"/>
                  </a:rPr>
                  <a:t>case-</a:t>
                </a:r>
                <a:r>
                  <a:rPr lang="en-US" sz="2000" i="0" baseline="0">
                    <a:latin typeface="Arial Narrow" pitchFamily="34" charset="0"/>
                    <a:sym typeface="Wingdings 2"/>
                  </a:rPr>
                  <a:t> with m=3</a:t>
                </a:r>
                <a:r>
                  <a:rPr lang="en-US" sz="2000">
                    <a:latin typeface="Arial Narrow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17653437615600062"/>
              <c:y val="0.902241784994267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  <a:cs typeface="Arial" pitchFamily="34" charset="0"/>
              </a:defRPr>
            </a:pPr>
            <a:endParaRPr lang="en-US"/>
          </a:p>
        </c:txPr>
        <c:crossAx val="87533824"/>
        <c:crosses val="autoZero"/>
        <c:crossBetween val="midCat"/>
        <c:majorUnit val="0.1"/>
        <c:minorUnit val="5.000000000000001E-2"/>
      </c:valAx>
      <c:valAx>
        <c:axId val="87533824"/>
        <c:scaling>
          <c:orientation val="minMax"/>
          <c:max val="36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Noise Figure (dB)</a:t>
                </a:r>
              </a:p>
            </c:rich>
          </c:tx>
          <c:layout>
            <c:manualLayout>
              <c:xMode val="edge"/>
              <c:yMode val="edge"/>
              <c:x val="2.6705356156288881E-3"/>
              <c:y val="0.26465691788526435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n-US"/>
          </a:p>
        </c:txPr>
        <c:crossAx val="87533248"/>
        <c:crosses val="autoZero"/>
        <c:crossBetween val="midCat"/>
        <c:majorUnit val="5"/>
        <c:minorUnit val="2"/>
      </c:valAx>
      <c:spPr>
        <a:ln w="285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1"/>
          <c:tx>
            <c:v>Theory</c:v>
          </c:tx>
          <c:spPr>
            <a:ln w="34925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Sheet6!$A$2:$A$51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</c:numCache>
            </c:numRef>
          </c:xVal>
          <c:yVal>
            <c:numRef>
              <c:f>Sheet6!$B$2:$B$51</c:f>
              <c:numCache>
                <c:formatCode>General</c:formatCode>
                <c:ptCount val="50"/>
                <c:pt idx="0">
                  <c:v>24.44983774604648</c:v>
                </c:pt>
                <c:pt idx="1">
                  <c:v>18.467871911692249</c:v>
                </c:pt>
                <c:pt idx="2">
                  <c:v>15.010590368296137</c:v>
                </c:pt>
                <c:pt idx="3">
                  <c:v>12.602501852366967</c:v>
                </c:pt>
                <c:pt idx="4">
                  <c:v>10.781462243542951</c:v>
                </c:pt>
                <c:pt idx="5">
                  <c:v>9.3419089908235371</c:v>
                </c:pt>
                <c:pt idx="6">
                  <c:v>8.1745051512525642</c:v>
                </c:pt>
                <c:pt idx="7">
                  <c:v>7.2143307661190885</c:v>
                </c:pt>
                <c:pt idx="8">
                  <c:v>6.4198860499371495</c:v>
                </c:pt>
                <c:pt idx="9">
                  <c:v>5.7632446488831039</c:v>
                </c:pt>
                <c:pt idx="10">
                  <c:v>5.2249373695132926</c:v>
                </c:pt>
                <c:pt idx="11">
                  <c:v>4.7910860081551441</c:v>
                </c:pt>
                <c:pt idx="12">
                  <c:v>4.451705702579785</c:v>
                </c:pt>
                <c:pt idx="13">
                  <c:v>4.1996592497476968</c:v>
                </c:pt>
                <c:pt idx="14">
                  <c:v>4.0299989993016521</c:v>
                </c:pt>
                <c:pt idx="15">
                  <c:v>3.9395540925416368</c:v>
                </c:pt>
                <c:pt idx="16">
                  <c:v>3.9266845605891487</c:v>
                </c:pt>
                <c:pt idx="17">
                  <c:v>3.9911598380788886</c:v>
                </c:pt>
                <c:pt idx="18">
                  <c:v>4.1341419940784654</c:v>
                </c:pt>
                <c:pt idx="19">
                  <c:v>4.3582710297027969</c:v>
                </c:pt>
                <c:pt idx="20">
                  <c:v>4.6678658981892864</c:v>
                </c:pt>
                <c:pt idx="21">
                  <c:v>5.0692750943656231</c:v>
                </c:pt>
                <c:pt idx="22">
                  <c:v>5.571441128070596</c:v>
                </c:pt>
                <c:pt idx="23">
                  <c:v>6.1867953942442959</c:v>
                </c:pt>
                <c:pt idx="24">
                  <c:v>6.9326974972428665</c:v>
                </c:pt>
                <c:pt idx="25">
                  <c:v>7.8338294541957856</c:v>
                </c:pt>
                <c:pt idx="26">
                  <c:v>8.9263826934468895</c:v>
                </c:pt>
                <c:pt idx="27">
                  <c:v>10.26589683073135</c:v>
                </c:pt>
                <c:pt idx="28">
                  <c:v>11.943352335998634</c:v>
                </c:pt>
                <c:pt idx="29">
                  <c:v>14.12275025888227</c:v>
                </c:pt>
                <c:pt idx="30">
                  <c:v>17.14756229977608</c:v>
                </c:pt>
                <c:pt idx="31">
                  <c:v>21.961072650670182</c:v>
                </c:pt>
                <c:pt idx="32">
                  <c:v>33.980828905304939</c:v>
                </c:pt>
                <c:pt idx="33">
                  <c:v>27.964516012010971</c:v>
                </c:pt>
                <c:pt idx="34">
                  <c:v>20.035748713463207</c:v>
                </c:pt>
                <c:pt idx="35">
                  <c:v>16.009235034866283</c:v>
                </c:pt>
                <c:pt idx="36">
                  <c:v>13.325121205498636</c:v>
                </c:pt>
                <c:pt idx="37">
                  <c:v>11.338706839971799</c:v>
                </c:pt>
                <c:pt idx="38">
                  <c:v>9.7873351787349794</c:v>
                </c:pt>
                <c:pt idx="39">
                  <c:v>8.5380238347023507</c:v>
                </c:pt>
                <c:pt idx="40">
                  <c:v>7.5142712420244004</c:v>
                </c:pt>
                <c:pt idx="41">
                  <c:v>6.6682207803052105</c:v>
                </c:pt>
                <c:pt idx="42">
                  <c:v>5.9681515523777984</c:v>
                </c:pt>
                <c:pt idx="43">
                  <c:v>5.3921744712142718</c:v>
                </c:pt>
                <c:pt idx="44">
                  <c:v>4.9247798592228218</c:v>
                </c:pt>
                <c:pt idx="45">
                  <c:v>4.5548263676347913</c:v>
                </c:pt>
                <c:pt idx="46">
                  <c:v>4.2743160764100709</c:v>
                </c:pt>
                <c:pt idx="47">
                  <c:v>4.0776273945573891</c:v>
                </c:pt>
                <c:pt idx="48">
                  <c:v>3.961031619528443</c:v>
                </c:pt>
                <c:pt idx="49">
                  <c:v>3.9223975406030522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535552"/>
        <c:axId val="87536128"/>
      </c:scatterChart>
      <c:scatterChart>
        <c:scatterStyle val="lineMarker"/>
        <c:varyColors val="0"/>
        <c:ser>
          <c:idx val="1"/>
          <c:order val="0"/>
          <c:tx>
            <c:v>Behavioral Sim.</c:v>
          </c:tx>
          <c:spPr>
            <a:ln w="28575">
              <a:noFill/>
            </a:ln>
          </c:spPr>
          <c:marker>
            <c:symbol val="circ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Sheet6!$C$2:$C$11</c:f>
              <c:numCache>
                <c:formatCode>General</c:formatCode>
                <c:ptCount val="1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</c:numCache>
            </c:numRef>
          </c:xVal>
          <c:yVal>
            <c:numRef>
              <c:f>Sheet6!$D$2:$D$11</c:f>
              <c:numCache>
                <c:formatCode>General</c:formatCode>
                <c:ptCount val="10"/>
                <c:pt idx="0">
                  <c:v>10.667</c:v>
                </c:pt>
                <c:pt idx="1">
                  <c:v>5.6829999999999998</c:v>
                </c:pt>
                <c:pt idx="2">
                  <c:v>3.9650000000000003</c:v>
                </c:pt>
                <c:pt idx="3">
                  <c:v>4.306</c:v>
                </c:pt>
                <c:pt idx="4">
                  <c:v>6.899</c:v>
                </c:pt>
                <c:pt idx="5">
                  <c:v>14.146000000000001</c:v>
                </c:pt>
                <c:pt idx="6">
                  <c:v>19.805999999999997</c:v>
                </c:pt>
                <c:pt idx="7">
                  <c:v>8.4400000000000013</c:v>
                </c:pt>
                <c:pt idx="8">
                  <c:v>4.8499999999999996</c:v>
                </c:pt>
                <c:pt idx="9">
                  <c:v>3.8620000000000001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535552"/>
        <c:axId val="87536128"/>
      </c:scatterChart>
      <c:valAx>
        <c:axId val="87535552"/>
        <c:scaling>
          <c:orientation val="minMax"/>
          <c:max val="0.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Duty-Cycle</a:t>
                </a:r>
                <a:r>
                  <a:rPr lang="en-US" sz="2000" baseline="0">
                    <a:latin typeface="Arial Narrow" pitchFamily="34" charset="0"/>
                  </a:rPr>
                  <a:t> </a:t>
                </a:r>
                <a:r>
                  <a:rPr lang="en-US" sz="2000">
                    <a:latin typeface="Arial Narrow" pitchFamily="34" charset="0"/>
                  </a:rPr>
                  <a:t>(</a:t>
                </a:r>
                <a:r>
                  <a:rPr lang="en-US" sz="2000" i="1">
                    <a:latin typeface="Symbol" pitchFamily="18" charset="2"/>
                  </a:rPr>
                  <a:t>D</a:t>
                </a:r>
                <a:r>
                  <a:rPr lang="en-US" sz="2000" b="1" i="1" u="none" strike="noStrike" baseline="0">
                    <a:effectLst/>
                  </a:rPr>
                  <a:t>T</a:t>
                </a:r>
                <a:r>
                  <a:rPr lang="en-US" sz="2000" b="1" i="1" u="none" strike="noStrike" baseline="-25000">
                    <a:effectLst/>
                  </a:rPr>
                  <a:t>x</a:t>
                </a:r>
                <a:r>
                  <a:rPr lang="en-US" sz="2000" i="1">
                    <a:latin typeface="Arial Narrow" pitchFamily="34" charset="0"/>
                  </a:rPr>
                  <a:t>/MT</a:t>
                </a:r>
                <a:r>
                  <a:rPr lang="en-US" sz="2000" i="1" baseline="-25000">
                    <a:latin typeface="Arial Narrow" pitchFamily="34" charset="0"/>
                  </a:rPr>
                  <a:t>c</a:t>
                </a:r>
                <a:r>
                  <a:rPr lang="en-US" sz="2000" i="1" baseline="0">
                    <a:latin typeface="Arial Narrow" pitchFamily="34" charset="0"/>
                  </a:rPr>
                  <a:t> ,</a:t>
                </a:r>
                <a:r>
                  <a:rPr lang="en-US" sz="2000" i="0" baseline="0">
                    <a:latin typeface="Arial Narrow" pitchFamily="34" charset="0"/>
                  </a:rPr>
                  <a:t>case-</a:t>
                </a:r>
                <a:r>
                  <a:rPr lang="en-US" sz="2000" i="0" baseline="0">
                    <a:latin typeface="Arial Narrow" pitchFamily="34" charset="0"/>
                    <a:sym typeface="Wingdings 2"/>
                  </a:rPr>
                  <a:t> with m=3</a:t>
                </a:r>
                <a:r>
                  <a:rPr lang="en-US" sz="2000">
                    <a:latin typeface="Arial Narrow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17409386364837404"/>
              <c:y val="0.902241784994267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  <a:cs typeface="Arial" pitchFamily="34" charset="0"/>
              </a:defRPr>
            </a:pPr>
            <a:endParaRPr lang="en-US"/>
          </a:p>
        </c:txPr>
        <c:crossAx val="87536128"/>
        <c:crosses val="autoZero"/>
        <c:crossBetween val="midCat"/>
        <c:majorUnit val="0.1"/>
        <c:minorUnit val="5.000000000000001E-2"/>
      </c:valAx>
      <c:valAx>
        <c:axId val="87536128"/>
        <c:scaling>
          <c:orientation val="minMax"/>
          <c:max val="36"/>
          <c:min val="1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Noise Figure</a:t>
                </a:r>
                <a:r>
                  <a:rPr lang="en-US" sz="2000" baseline="0">
                    <a:latin typeface="Arial Narrow" pitchFamily="34" charset="0"/>
                  </a:rPr>
                  <a:t> </a:t>
                </a:r>
                <a:r>
                  <a:rPr lang="en-US" sz="2000">
                    <a:latin typeface="Arial Narrow" pitchFamily="34" charset="0"/>
                  </a:rPr>
                  <a:t>(dB)</a:t>
                </a:r>
              </a:p>
            </c:rich>
          </c:tx>
          <c:layout>
            <c:manualLayout>
              <c:xMode val="edge"/>
              <c:yMode val="edge"/>
              <c:x val="2.3002310800228679E-4"/>
              <c:y val="0.2729384913842292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n-US"/>
          </a:p>
        </c:txPr>
        <c:crossAx val="87535552"/>
        <c:crosses val="autoZero"/>
        <c:crossBetween val="midCat"/>
        <c:majorUnit val="5"/>
        <c:minorUnit val="2"/>
      </c:valAx>
      <c:spPr>
        <a:ln w="285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1"/>
          <c:tx>
            <c:v>Theory</c:v>
          </c:tx>
          <c:spPr>
            <a:ln w="34925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Sheet7!$A$2:$A$51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</c:numCache>
            </c:numRef>
          </c:xVal>
          <c:yVal>
            <c:numRef>
              <c:f>Sheet7!$B$2:$B$51</c:f>
              <c:numCache>
                <c:formatCode>General</c:formatCode>
                <c:ptCount val="50"/>
                <c:pt idx="0">
                  <c:v>7.4601377026862945</c:v>
                </c:pt>
                <c:pt idx="1">
                  <c:v>4.4884718249718754</c:v>
                </c:pt>
                <c:pt idx="2">
                  <c:v>2.7921028721325731</c:v>
                </c:pt>
                <c:pt idx="3">
                  <c:v>1.6334017222864046</c:v>
                </c:pt>
                <c:pt idx="4">
                  <c:v>0.78146224354294924</c:v>
                </c:pt>
                <c:pt idx="5">
                  <c:v>0.13372145129978505</c:v>
                </c:pt>
                <c:pt idx="6">
                  <c:v>-0.36421449196505479</c:v>
                </c:pt>
                <c:pt idx="7">
                  <c:v>-0.744469407321664</c:v>
                </c:pt>
                <c:pt idx="8">
                  <c:v>-1.0273888990297906</c:v>
                </c:pt>
                <c:pt idx="9">
                  <c:v>-1.226455394477086</c:v>
                </c:pt>
                <c:pt idx="10">
                  <c:v>-1.3508358222646453</c:v>
                </c:pt>
                <c:pt idx="11">
                  <c:v>-1.4068015747287963</c:v>
                </c:pt>
                <c:pt idx="12">
                  <c:v>-1.3985608177120359</c:v>
                </c:pt>
                <c:pt idx="13">
                  <c:v>-1.3287604368301122</c:v>
                </c:pt>
                <c:pt idx="14">
                  <c:v>-1.1987884535017233</c:v>
                </c:pt>
                <c:pt idx="15">
                  <c:v>-1.008946124259303</c:v>
                </c:pt>
                <c:pt idx="16">
                  <c:v>-0.75852626898830033</c:v>
                </c:pt>
                <c:pt idx="17">
                  <c:v>-0.44581515424823798</c:v>
                </c:pt>
                <c:pt idx="18">
                  <c:v>-6.8022039753432267E-2</c:v>
                </c:pt>
                <c:pt idx="19">
                  <c:v>0.37887094298242152</c:v>
                </c:pt>
                <c:pt idx="20">
                  <c:v>0.90035880216829201</c:v>
                </c:pt>
                <c:pt idx="21">
                  <c:v>1.5038018592274984</c:v>
                </c:pt>
                <c:pt idx="22">
                  <c:v>2.1990194448863369</c:v>
                </c:pt>
                <c:pt idx="23">
                  <c:v>2.9992077680001685</c:v>
                </c:pt>
                <c:pt idx="24">
                  <c:v>3.9223975406030558</c:v>
                </c:pt>
                <c:pt idx="25">
                  <c:v>4.9938628905437792</c:v>
                </c:pt>
                <c:pt idx="26">
                  <c:v>6.2503202916765757</c:v>
                </c:pt>
                <c:pt idx="27">
                  <c:v>7.7477771007933534</c:v>
                </c:pt>
                <c:pt idx="28">
                  <c:v>9.5776322716280067</c:v>
                </c:pt>
                <c:pt idx="29">
                  <c:v>11.904262762718709</c:v>
                </c:pt>
                <c:pt idx="30">
                  <c:v>15.071479194758622</c:v>
                </c:pt>
                <c:pt idx="31">
                  <c:v>20.02287239050905</c:v>
                </c:pt>
                <c:pt idx="32">
                  <c:v>32.176268260723624</c:v>
                </c:pt>
                <c:pt idx="33">
                  <c:v>26.289605139073334</c:v>
                </c:pt>
                <c:pt idx="34">
                  <c:v>18.486729113605776</c:v>
                </c:pt>
                <c:pt idx="35">
                  <c:v>14.582559999178971</c:v>
                </c:pt>
                <c:pt idx="36">
                  <c:v>12.0174384028084</c:v>
                </c:pt>
                <c:pt idx="37">
                  <c:v>10.146842762779716</c:v>
                </c:pt>
                <c:pt idx="38">
                  <c:v>8.7082812056397856</c:v>
                </c:pt>
                <c:pt idx="39">
                  <c:v>7.5689237046217883</c:v>
                </c:pt>
                <c:pt idx="40">
                  <c:v>6.6524097658615702</c:v>
                </c:pt>
                <c:pt idx="41">
                  <c:v>5.911013640924029</c:v>
                </c:pt>
                <c:pt idx="42">
                  <c:v>5.3131360648134773</c:v>
                </c:pt>
                <c:pt idx="43">
                  <c:v>4.8370011927159604</c:v>
                </c:pt>
                <c:pt idx="44">
                  <c:v>4.4672049536160738</c:v>
                </c:pt>
                <c:pt idx="45">
                  <c:v>4.192704641090347</c:v>
                </c:pt>
                <c:pt idx="46">
                  <c:v>4.0055946124070605</c:v>
                </c:pt>
                <c:pt idx="47">
                  <c:v>3.900339724953076</c:v>
                </c:pt>
                <c:pt idx="48">
                  <c:v>3.873292376453394</c:v>
                </c:pt>
                <c:pt idx="49">
                  <c:v>3.922397540603054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537856"/>
        <c:axId val="87538432"/>
      </c:scatterChart>
      <c:scatterChart>
        <c:scatterStyle val="lineMarker"/>
        <c:varyColors val="0"/>
        <c:ser>
          <c:idx val="1"/>
          <c:order val="0"/>
          <c:tx>
            <c:v>Behavioral Sim.</c:v>
          </c:tx>
          <c:spPr>
            <a:ln w="28575">
              <a:noFill/>
            </a:ln>
          </c:spPr>
          <c:marker>
            <c:symbol val="circ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Sheet7!$C$2:$C$11</c:f>
              <c:numCache>
                <c:formatCode>General</c:formatCode>
                <c:ptCount val="1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</c:numCache>
            </c:numRef>
          </c:xVal>
          <c:yVal>
            <c:numRef>
              <c:f>Sheet7!$D$2:$D$11</c:f>
              <c:numCache>
                <c:formatCode>General</c:formatCode>
                <c:ptCount val="10"/>
                <c:pt idx="0">
                  <c:v>0.57699999999999996</c:v>
                </c:pt>
                <c:pt idx="1">
                  <c:v>-1.3360000000000003</c:v>
                </c:pt>
                <c:pt idx="2">
                  <c:v>-1.274</c:v>
                </c:pt>
                <c:pt idx="3">
                  <c:v>0.32699999999999996</c:v>
                </c:pt>
                <c:pt idx="4">
                  <c:v>3.8950000000000005</c:v>
                </c:pt>
                <c:pt idx="5">
                  <c:v>11.938000000000001</c:v>
                </c:pt>
                <c:pt idx="6">
                  <c:v>18.27</c:v>
                </c:pt>
                <c:pt idx="7">
                  <c:v>7.4860000000000007</c:v>
                </c:pt>
                <c:pt idx="8">
                  <c:v>4.47</c:v>
                </c:pt>
                <c:pt idx="9">
                  <c:v>3.8620000000000001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537856"/>
        <c:axId val="87538432"/>
      </c:scatterChart>
      <c:valAx>
        <c:axId val="87537856"/>
        <c:scaling>
          <c:orientation val="minMax"/>
          <c:max val="0.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Duty-Cycle</a:t>
                </a:r>
                <a:r>
                  <a:rPr lang="en-US" sz="2000" baseline="0">
                    <a:latin typeface="Arial Narrow" pitchFamily="34" charset="0"/>
                  </a:rPr>
                  <a:t> </a:t>
                </a:r>
                <a:r>
                  <a:rPr lang="en-US" sz="2000">
                    <a:latin typeface="Arial Narrow" pitchFamily="34" charset="0"/>
                  </a:rPr>
                  <a:t>(</a:t>
                </a:r>
                <a:r>
                  <a:rPr lang="en-US" sz="2000" i="1">
                    <a:latin typeface="Symbol" pitchFamily="18" charset="2"/>
                  </a:rPr>
                  <a:t>D</a:t>
                </a:r>
                <a:r>
                  <a:rPr lang="en-US" sz="2000" b="1" i="1" u="none" strike="noStrike" baseline="0">
                    <a:effectLst/>
                  </a:rPr>
                  <a:t>T</a:t>
                </a:r>
                <a:r>
                  <a:rPr lang="en-US" sz="2000" b="1" i="1" u="none" strike="noStrike" baseline="-25000">
                    <a:effectLst/>
                  </a:rPr>
                  <a:t>x</a:t>
                </a:r>
                <a:r>
                  <a:rPr lang="en-US" sz="2000" i="1">
                    <a:latin typeface="Arial Narrow" pitchFamily="34" charset="0"/>
                  </a:rPr>
                  <a:t>/MT</a:t>
                </a:r>
                <a:r>
                  <a:rPr lang="en-US" sz="2000" i="1" baseline="-25000">
                    <a:latin typeface="Arial Narrow" pitchFamily="34" charset="0"/>
                  </a:rPr>
                  <a:t>c </a:t>
                </a:r>
                <a:r>
                  <a:rPr lang="en-US" sz="2000" i="1" baseline="0">
                    <a:latin typeface="Arial Narrow" pitchFamily="34" charset="0"/>
                  </a:rPr>
                  <a:t> ,</a:t>
                </a:r>
                <a:r>
                  <a:rPr lang="en-US" sz="2000" i="0" baseline="0">
                    <a:latin typeface="Arial Narrow" pitchFamily="34" charset="0"/>
                  </a:rPr>
                  <a:t>case-</a:t>
                </a:r>
                <a:r>
                  <a:rPr lang="en-US" sz="2000" i="0" baseline="0">
                    <a:latin typeface="Arial Narrow" pitchFamily="34" charset="0"/>
                    <a:sym typeface="Wingdings 2"/>
                  </a:rPr>
                  <a:t> with m=3</a:t>
                </a:r>
                <a:r>
                  <a:rPr lang="en-US" sz="2000">
                    <a:latin typeface="Arial Narrow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17133485533243256"/>
              <c:y val="0.91042419098810257"/>
            </c:manualLayout>
          </c:layout>
          <c:overlay val="0"/>
        </c:title>
        <c:numFmt formatCode="General" sourceLinked="1"/>
        <c:majorTickMark val="out"/>
        <c:minorTickMark val="out"/>
        <c:tickLblPos val="low"/>
        <c:spPr>
          <a:noFill/>
          <a:ln w="952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  <a:cs typeface="Arial" pitchFamily="34" charset="0"/>
              </a:defRPr>
            </a:pPr>
            <a:endParaRPr lang="en-US"/>
          </a:p>
        </c:txPr>
        <c:crossAx val="87538432"/>
        <c:crosses val="autoZero"/>
        <c:crossBetween val="midCat"/>
        <c:majorUnit val="0.1"/>
        <c:minorUnit val="5.000000000000001E-2"/>
      </c:valAx>
      <c:valAx>
        <c:axId val="87538432"/>
        <c:scaling>
          <c:orientation val="minMax"/>
          <c:max val="35"/>
          <c:min val="-4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Noise Figure</a:t>
                </a:r>
                <a:r>
                  <a:rPr lang="en-US" sz="2000" baseline="0">
                    <a:latin typeface="Arial Narrow" pitchFamily="34" charset="0"/>
                  </a:rPr>
                  <a:t> </a:t>
                </a:r>
                <a:r>
                  <a:rPr lang="en-US" sz="2000">
                    <a:latin typeface="Arial Narrow" pitchFamily="34" charset="0"/>
                  </a:rPr>
                  <a:t> (dB)</a:t>
                </a:r>
              </a:p>
            </c:rich>
          </c:tx>
          <c:layout>
            <c:manualLayout>
              <c:xMode val="edge"/>
              <c:yMode val="edge"/>
              <c:x val="5.1847365233192002E-3"/>
              <c:y val="0.25366442967084202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n-US"/>
          </a:p>
        </c:txPr>
        <c:crossAx val="87537856"/>
        <c:crosses val="autoZero"/>
        <c:crossBetween val="midCat"/>
        <c:majorUnit val="5"/>
        <c:minorUnit val="2"/>
      </c:valAx>
      <c:spPr>
        <a:noFill/>
        <a:ln w="3492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1"/>
          <c:tx>
            <c:v>Theory</c:v>
          </c:tx>
          <c:spPr>
            <a:ln w="34925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Sheet8!$C$2:$C$52</c:f>
              <c:numCache>
                <c:formatCode>General</c:formatCode>
                <c:ptCount val="51"/>
                <c:pt idx="0">
                  <c:v>0.25000000000000006</c:v>
                </c:pt>
                <c:pt idx="1">
                  <c:v>0.26000000000000006</c:v>
                </c:pt>
                <c:pt idx="2">
                  <c:v>0.27000000000000007</c:v>
                </c:pt>
                <c:pt idx="3">
                  <c:v>0.28000000000000008</c:v>
                </c:pt>
                <c:pt idx="4">
                  <c:v>0.29000000000000009</c:v>
                </c:pt>
                <c:pt idx="5">
                  <c:v>0.3000000000000001</c:v>
                </c:pt>
                <c:pt idx="6">
                  <c:v>0.31000000000000011</c:v>
                </c:pt>
                <c:pt idx="7">
                  <c:v>0.32000000000000012</c:v>
                </c:pt>
                <c:pt idx="8">
                  <c:v>0.33000000000000013</c:v>
                </c:pt>
                <c:pt idx="9">
                  <c:v>0.34000000000000014</c:v>
                </c:pt>
                <c:pt idx="10">
                  <c:v>0.35000000000000014</c:v>
                </c:pt>
                <c:pt idx="11">
                  <c:v>0.36000000000000015</c:v>
                </c:pt>
                <c:pt idx="12">
                  <c:v>0.37000000000000016</c:v>
                </c:pt>
                <c:pt idx="13">
                  <c:v>0.38000000000000017</c:v>
                </c:pt>
                <c:pt idx="14">
                  <c:v>0.39000000000000018</c:v>
                </c:pt>
                <c:pt idx="15">
                  <c:v>0.40000000000000019</c:v>
                </c:pt>
                <c:pt idx="16">
                  <c:v>0.4100000000000002</c:v>
                </c:pt>
                <c:pt idx="17">
                  <c:v>0.42000000000000021</c:v>
                </c:pt>
                <c:pt idx="18">
                  <c:v>0.43000000000000022</c:v>
                </c:pt>
                <c:pt idx="19">
                  <c:v>0.44000000000000022</c:v>
                </c:pt>
                <c:pt idx="20">
                  <c:v>0.45000000000000023</c:v>
                </c:pt>
                <c:pt idx="21">
                  <c:v>0.46000000000000024</c:v>
                </c:pt>
                <c:pt idx="22">
                  <c:v>0.47000000000000025</c:v>
                </c:pt>
                <c:pt idx="23">
                  <c:v>0.48000000000000026</c:v>
                </c:pt>
                <c:pt idx="24">
                  <c:v>0.49000000000000027</c:v>
                </c:pt>
                <c:pt idx="25" formatCode="0.0">
                  <c:v>0.50000000000000022</c:v>
                </c:pt>
                <c:pt idx="26">
                  <c:v>0.51</c:v>
                </c:pt>
                <c:pt idx="27">
                  <c:v>0.52</c:v>
                </c:pt>
                <c:pt idx="28">
                  <c:v>0.53</c:v>
                </c:pt>
                <c:pt idx="29">
                  <c:v>0.54</c:v>
                </c:pt>
                <c:pt idx="30">
                  <c:v>0.55000000000000004</c:v>
                </c:pt>
                <c:pt idx="31">
                  <c:v>0.56000000000000005</c:v>
                </c:pt>
                <c:pt idx="32">
                  <c:v>0.56999999999999995</c:v>
                </c:pt>
                <c:pt idx="33">
                  <c:v>0.57999999999999996</c:v>
                </c:pt>
                <c:pt idx="34">
                  <c:v>0.59</c:v>
                </c:pt>
                <c:pt idx="35">
                  <c:v>0.6</c:v>
                </c:pt>
                <c:pt idx="36">
                  <c:v>0.61</c:v>
                </c:pt>
                <c:pt idx="37">
                  <c:v>0.62</c:v>
                </c:pt>
                <c:pt idx="38">
                  <c:v>0.63</c:v>
                </c:pt>
                <c:pt idx="39">
                  <c:v>0.64</c:v>
                </c:pt>
                <c:pt idx="40">
                  <c:v>0.65</c:v>
                </c:pt>
                <c:pt idx="41">
                  <c:v>0.66</c:v>
                </c:pt>
                <c:pt idx="42">
                  <c:v>0.67</c:v>
                </c:pt>
                <c:pt idx="43">
                  <c:v>0.68</c:v>
                </c:pt>
                <c:pt idx="44">
                  <c:v>0.69</c:v>
                </c:pt>
                <c:pt idx="45">
                  <c:v>0.7</c:v>
                </c:pt>
                <c:pt idx="46">
                  <c:v>0.71</c:v>
                </c:pt>
                <c:pt idx="47">
                  <c:v>0.72</c:v>
                </c:pt>
                <c:pt idx="48">
                  <c:v>0.73</c:v>
                </c:pt>
                <c:pt idx="49">
                  <c:v>0.74</c:v>
                </c:pt>
                <c:pt idx="50">
                  <c:v>0.75</c:v>
                </c:pt>
              </c:numCache>
            </c:numRef>
          </c:xVal>
          <c:yVal>
            <c:numRef>
              <c:f>Sheet8!$B$2:$B$52</c:f>
              <c:numCache>
                <c:formatCode>General</c:formatCode>
                <c:ptCount val="51"/>
                <c:pt idx="0">
                  <c:v>6.9326974972428665</c:v>
                </c:pt>
                <c:pt idx="1">
                  <c:v>7.8338294541957856</c:v>
                </c:pt>
                <c:pt idx="2">
                  <c:v>8.9263826934468895</c:v>
                </c:pt>
                <c:pt idx="3">
                  <c:v>10.26589683073135</c:v>
                </c:pt>
                <c:pt idx="4">
                  <c:v>11.943352335998634</c:v>
                </c:pt>
                <c:pt idx="5">
                  <c:v>14.12275025888227</c:v>
                </c:pt>
                <c:pt idx="6">
                  <c:v>17.147562299776077</c:v>
                </c:pt>
                <c:pt idx="7">
                  <c:v>21.961072650670175</c:v>
                </c:pt>
                <c:pt idx="8">
                  <c:v>33.980828905304911</c:v>
                </c:pt>
                <c:pt idx="9">
                  <c:v>27.964516012010989</c:v>
                </c:pt>
                <c:pt idx="10">
                  <c:v>20.035748713463214</c:v>
                </c:pt>
                <c:pt idx="11">
                  <c:v>16.009235034866279</c:v>
                </c:pt>
                <c:pt idx="12">
                  <c:v>13.325121205498636</c:v>
                </c:pt>
                <c:pt idx="13">
                  <c:v>11.338706839971799</c:v>
                </c:pt>
                <c:pt idx="14">
                  <c:v>9.7873351787349794</c:v>
                </c:pt>
                <c:pt idx="15">
                  <c:v>8.5380238347023507</c:v>
                </c:pt>
                <c:pt idx="16">
                  <c:v>7.5142712420244013</c:v>
                </c:pt>
                <c:pt idx="17">
                  <c:v>6.6682207803052069</c:v>
                </c:pt>
                <c:pt idx="18">
                  <c:v>5.9681515523777984</c:v>
                </c:pt>
                <c:pt idx="19">
                  <c:v>5.3921744712142727</c:v>
                </c:pt>
                <c:pt idx="20">
                  <c:v>4.9247798592228236</c:v>
                </c:pt>
                <c:pt idx="21">
                  <c:v>4.5548263676347904</c:v>
                </c:pt>
                <c:pt idx="22">
                  <c:v>4.2743160764100709</c:v>
                </c:pt>
                <c:pt idx="23">
                  <c:v>4.0776273945573891</c:v>
                </c:pt>
                <c:pt idx="24">
                  <c:v>3.9610316195284434</c:v>
                </c:pt>
                <c:pt idx="25">
                  <c:v>3.9223975406030522</c:v>
                </c:pt>
                <c:pt idx="26">
                  <c:v>3.9610316195284447</c:v>
                </c:pt>
                <c:pt idx="27">
                  <c:v>4.0776273945573918</c:v>
                </c:pt>
                <c:pt idx="28">
                  <c:v>4.2743160764100763</c:v>
                </c:pt>
                <c:pt idx="29">
                  <c:v>4.5548263676347975</c:v>
                </c:pt>
                <c:pt idx="30">
                  <c:v>4.9247798592228289</c:v>
                </c:pt>
                <c:pt idx="31">
                  <c:v>5.3921744712142843</c:v>
                </c:pt>
                <c:pt idx="32">
                  <c:v>5.9681515523778064</c:v>
                </c:pt>
                <c:pt idx="33">
                  <c:v>6.668220780305214</c:v>
                </c:pt>
                <c:pt idx="34">
                  <c:v>7.514271242024412</c:v>
                </c:pt>
                <c:pt idx="35">
                  <c:v>8.5380238347023667</c:v>
                </c:pt>
                <c:pt idx="36">
                  <c:v>9.7873351787349936</c:v>
                </c:pt>
                <c:pt idx="37">
                  <c:v>11.338706839971815</c:v>
                </c:pt>
                <c:pt idx="38">
                  <c:v>13.325121205498672</c:v>
                </c:pt>
                <c:pt idx="39">
                  <c:v>16.009235034866332</c:v>
                </c:pt>
                <c:pt idx="40">
                  <c:v>20.035748713463263</c:v>
                </c:pt>
                <c:pt idx="41">
                  <c:v>27.96451601201117</c:v>
                </c:pt>
                <c:pt idx="42">
                  <c:v>33.980828905304669</c:v>
                </c:pt>
                <c:pt idx="43">
                  <c:v>21.961072650670118</c:v>
                </c:pt>
                <c:pt idx="44">
                  <c:v>17.147562299776059</c:v>
                </c:pt>
                <c:pt idx="45">
                  <c:v>14.122750258882258</c:v>
                </c:pt>
                <c:pt idx="46">
                  <c:v>11.943352335998632</c:v>
                </c:pt>
                <c:pt idx="47">
                  <c:v>10.265896830731347</c:v>
                </c:pt>
                <c:pt idx="48">
                  <c:v>8.9263826934468842</c:v>
                </c:pt>
                <c:pt idx="49">
                  <c:v>7.8338294541957856</c:v>
                </c:pt>
                <c:pt idx="50">
                  <c:v>6.9326974972428665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085248"/>
        <c:axId val="109085824"/>
      </c:scatterChart>
      <c:scatterChart>
        <c:scatterStyle val="lineMarker"/>
        <c:varyColors val="0"/>
        <c:ser>
          <c:idx val="1"/>
          <c:order val="0"/>
          <c:tx>
            <c:v>Behavioral Sim.</c:v>
          </c:tx>
          <c:spPr>
            <a:ln w="28575">
              <a:noFill/>
            </a:ln>
          </c:spPr>
          <c:marker>
            <c:symbol val="circ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Sheet8!$D$2:$D$18</c:f>
              <c:numCache>
                <c:formatCode>General</c:formatCode>
                <c:ptCount val="17"/>
                <c:pt idx="0">
                  <c:v>0.25</c:v>
                </c:pt>
                <c:pt idx="1">
                  <c:v>0.3</c:v>
                </c:pt>
                <c:pt idx="2">
                  <c:v>0.35</c:v>
                </c:pt>
                <c:pt idx="3">
                  <c:v>0.4</c:v>
                </c:pt>
                <c:pt idx="4">
                  <c:v>0.45</c:v>
                </c:pt>
                <c:pt idx="5">
                  <c:v>0.5</c:v>
                </c:pt>
                <c:pt idx="6">
                  <c:v>0.55000000000000004</c:v>
                </c:pt>
                <c:pt idx="7">
                  <c:v>0.6</c:v>
                </c:pt>
                <c:pt idx="8">
                  <c:v>0.65</c:v>
                </c:pt>
                <c:pt idx="9">
                  <c:v>0.7</c:v>
                </c:pt>
                <c:pt idx="10">
                  <c:v>0.75</c:v>
                </c:pt>
              </c:numCache>
            </c:numRef>
          </c:xVal>
          <c:yVal>
            <c:numRef>
              <c:f>Sheet8!$E$2:$E$18</c:f>
              <c:numCache>
                <c:formatCode>General</c:formatCode>
                <c:ptCount val="17"/>
                <c:pt idx="0">
                  <c:v>6.8870000000000005</c:v>
                </c:pt>
                <c:pt idx="1">
                  <c:v>14.095000000000002</c:v>
                </c:pt>
                <c:pt idx="2">
                  <c:v>20.010000000000002</c:v>
                </c:pt>
                <c:pt idx="3">
                  <c:v>8.5109999999999992</c:v>
                </c:pt>
                <c:pt idx="4">
                  <c:v>4.8980000000000006</c:v>
                </c:pt>
                <c:pt idx="5">
                  <c:v>3.8950000000000005</c:v>
                </c:pt>
                <c:pt idx="6">
                  <c:v>4.8970000000000002</c:v>
                </c:pt>
                <c:pt idx="7">
                  <c:v>8.5100000000000016</c:v>
                </c:pt>
                <c:pt idx="8">
                  <c:v>20.005000000000003</c:v>
                </c:pt>
                <c:pt idx="9">
                  <c:v>14.097000000000001</c:v>
                </c:pt>
                <c:pt idx="10">
                  <c:v>6.8879999999999999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085248"/>
        <c:axId val="109085824"/>
      </c:scatterChart>
      <c:valAx>
        <c:axId val="109085248"/>
        <c:scaling>
          <c:orientation val="minMax"/>
          <c:max val="0.75000000000000011"/>
          <c:min val="0.25"/>
        </c:scaling>
        <c:delete val="0"/>
        <c:axPos val="b"/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Delay Ratio</a:t>
                </a:r>
                <a:r>
                  <a:rPr lang="en-US" sz="2000" baseline="0">
                    <a:latin typeface="Arial Narrow" pitchFamily="34" charset="0"/>
                  </a:rPr>
                  <a:t> </a:t>
                </a:r>
                <a:r>
                  <a:rPr lang="en-US" sz="2000">
                    <a:latin typeface="Arial Narrow" pitchFamily="34" charset="0"/>
                  </a:rPr>
                  <a:t>(</a:t>
                </a:r>
                <a:r>
                  <a:rPr lang="en-US" sz="2000" b="1" i="1" u="none" strike="noStrike" baseline="0">
                    <a:effectLst/>
                  </a:rPr>
                  <a:t>T</a:t>
                </a:r>
                <a:r>
                  <a:rPr lang="en-US" sz="2000" b="1" i="1" u="none" strike="noStrike" baseline="-25000">
                    <a:effectLst/>
                  </a:rPr>
                  <a:t>d </a:t>
                </a:r>
                <a:r>
                  <a:rPr lang="en-US" sz="2000" i="1">
                    <a:latin typeface="Arial Narrow" pitchFamily="34" charset="0"/>
                  </a:rPr>
                  <a:t>/T</a:t>
                </a:r>
                <a:r>
                  <a:rPr lang="en-US" sz="2000" i="1" baseline="-25000">
                    <a:latin typeface="Arial Narrow" pitchFamily="34" charset="0"/>
                  </a:rPr>
                  <a:t>c</a:t>
                </a:r>
                <a:r>
                  <a:rPr lang="en-US" sz="2000" i="1" baseline="0">
                    <a:latin typeface="Arial Narrow" pitchFamily="34" charset="0"/>
                  </a:rPr>
                  <a:t> ,</a:t>
                </a:r>
                <a:r>
                  <a:rPr lang="en-US" sz="2000" b="1" i="1" u="none" strike="noStrike" baseline="0">
                    <a:effectLst/>
                    <a:latin typeface="Arial Narrow" pitchFamily="34" charset="0"/>
                  </a:rPr>
                  <a:t>∆</a:t>
                </a:r>
                <a:r>
                  <a:rPr lang="en-US" sz="2000" b="1" i="1" u="none" strike="noStrike" baseline="0">
                    <a:effectLst/>
                  </a:rPr>
                  <a:t>T</a:t>
                </a:r>
                <a:r>
                  <a:rPr lang="en-US" sz="2000" b="1" i="1" u="none" strike="noStrike" baseline="-25000">
                    <a:effectLst/>
                  </a:rPr>
                  <a:t>x</a:t>
                </a:r>
                <a:r>
                  <a:rPr lang="en-US" sz="2000" b="1" i="1" u="none" strike="noStrike" baseline="0">
                    <a:effectLst/>
                  </a:rPr>
                  <a:t>/MT</a:t>
                </a:r>
                <a:r>
                  <a:rPr lang="en-US" sz="2000" b="1" i="1" u="none" strike="noStrike" baseline="-25000">
                    <a:effectLst/>
                  </a:rPr>
                  <a:t>c</a:t>
                </a:r>
                <a:r>
                  <a:rPr lang="en-US" sz="2000" b="1" i="0" u="none" strike="noStrike" baseline="0">
                    <a:effectLst/>
                  </a:rPr>
                  <a:t>=50%,case-</a:t>
                </a:r>
                <a:r>
                  <a:rPr lang="en-US" sz="2000" b="1" i="0" u="none" strike="noStrike" baseline="0">
                    <a:effectLst/>
                    <a:sym typeface="Wingdings 2"/>
                  </a:rPr>
                  <a:t> with m=4</a:t>
                </a:r>
                <a:r>
                  <a:rPr lang="en-US" sz="2000">
                    <a:latin typeface="Arial Narrow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14510888988617354"/>
              <c:y val="0.9249831962886556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  <a:cs typeface="Arial" pitchFamily="34" charset="0"/>
              </a:defRPr>
            </a:pPr>
            <a:endParaRPr lang="en-US"/>
          </a:p>
        </c:txPr>
        <c:crossAx val="109085824"/>
        <c:crosses val="autoZero"/>
        <c:crossBetween val="midCat"/>
        <c:majorUnit val="0.1"/>
        <c:minorUnit val="5.000000000000001E-2"/>
      </c:valAx>
      <c:valAx>
        <c:axId val="109085824"/>
        <c:scaling>
          <c:orientation val="minMax"/>
          <c:max val="35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Noise Factor (dB)</a:t>
                </a:r>
              </a:p>
            </c:rich>
          </c:tx>
          <c:layout>
            <c:manualLayout>
              <c:xMode val="edge"/>
              <c:yMode val="edge"/>
              <c:x val="5.4790094243400925E-3"/>
              <c:y val="0.29107553437739103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n-US"/>
          </a:p>
        </c:txPr>
        <c:crossAx val="109085248"/>
        <c:crosses val="autoZero"/>
        <c:crossBetween val="midCat"/>
        <c:majorUnit val="5"/>
        <c:minorUnit val="2"/>
      </c:valAx>
      <c:spPr>
        <a:ln w="285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73025</xdr:colOff>
      <xdr:row>5</xdr:row>
      <xdr:rowOff>76200</xdr:rowOff>
    </xdr:from>
    <xdr:to>
      <xdr:col>14</xdr:col>
      <xdr:colOff>400050</xdr:colOff>
      <xdr:row>29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73025</xdr:colOff>
      <xdr:row>5</xdr:row>
      <xdr:rowOff>76200</xdr:rowOff>
    </xdr:from>
    <xdr:to>
      <xdr:col>14</xdr:col>
      <xdr:colOff>400050</xdr:colOff>
      <xdr:row>29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73025</xdr:colOff>
      <xdr:row>5</xdr:row>
      <xdr:rowOff>76200</xdr:rowOff>
    </xdr:from>
    <xdr:to>
      <xdr:col>14</xdr:col>
      <xdr:colOff>400050</xdr:colOff>
      <xdr:row>29</xdr:row>
      <xdr:rowOff>104775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73025</xdr:colOff>
      <xdr:row>5</xdr:row>
      <xdr:rowOff>76202</xdr:rowOff>
    </xdr:from>
    <xdr:to>
      <xdr:col>16</xdr:col>
      <xdr:colOff>428625</xdr:colOff>
      <xdr:row>33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73025</xdr:colOff>
      <xdr:row>5</xdr:row>
      <xdr:rowOff>76200</xdr:rowOff>
    </xdr:from>
    <xdr:to>
      <xdr:col>14</xdr:col>
      <xdr:colOff>542925</xdr:colOff>
      <xdr:row>30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73025</xdr:colOff>
      <xdr:row>5</xdr:row>
      <xdr:rowOff>76200</xdr:rowOff>
    </xdr:from>
    <xdr:to>
      <xdr:col>14</xdr:col>
      <xdr:colOff>476250</xdr:colOff>
      <xdr:row>29</xdr:row>
      <xdr:rowOff>161925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73025</xdr:colOff>
      <xdr:row>5</xdr:row>
      <xdr:rowOff>76200</xdr:rowOff>
    </xdr:from>
    <xdr:to>
      <xdr:col>14</xdr:col>
      <xdr:colOff>561975</xdr:colOff>
      <xdr:row>30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73024</xdr:colOff>
      <xdr:row>5</xdr:row>
      <xdr:rowOff>76200</xdr:rowOff>
    </xdr:from>
    <xdr:to>
      <xdr:col>16</xdr:col>
      <xdr:colOff>380999</xdr:colOff>
      <xdr:row>33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14</xdr:col>
      <xdr:colOff>542925</xdr:colOff>
      <xdr:row>5</xdr:row>
      <xdr:rowOff>142875</xdr:rowOff>
    </xdr:from>
    <xdr:ext cx="184731" cy="264560"/>
    <xdr:sp macro="" textlink="">
      <xdr:nvSpPr>
        <xdr:cNvPr id="3" name="TextBox 2"/>
        <xdr:cNvSpPr txBox="1"/>
      </xdr:nvSpPr>
      <xdr:spPr>
        <a:xfrm>
          <a:off x="9077325" y="109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15</xdr:col>
      <xdr:colOff>95250</xdr:colOff>
      <xdr:row>9</xdr:row>
      <xdr:rowOff>66675</xdr:rowOff>
    </xdr:from>
    <xdr:ext cx="184731" cy="264560"/>
    <xdr:sp macro="" textlink="">
      <xdr:nvSpPr>
        <xdr:cNvPr id="22" name="TextBox 21"/>
        <xdr:cNvSpPr txBox="1"/>
      </xdr:nvSpPr>
      <xdr:spPr>
        <a:xfrm>
          <a:off x="9239250" y="1781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15</xdr:col>
      <xdr:colOff>361950</xdr:colOff>
      <xdr:row>9</xdr:row>
      <xdr:rowOff>85724</xdr:rowOff>
    </xdr:from>
    <xdr:ext cx="1781175" cy="1133475"/>
    <xdr:sp macro="" textlink="">
      <xdr:nvSpPr>
        <xdr:cNvPr id="24" name="TextBox 23"/>
        <xdr:cNvSpPr txBox="1"/>
      </xdr:nvSpPr>
      <xdr:spPr>
        <a:xfrm>
          <a:off x="9505950" y="1800224"/>
          <a:ext cx="1781175" cy="11334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ml11/Downloads/NF%20plot%20_fund_mo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3"/>
      <sheetName val="Sheet1"/>
      <sheetName val="Sheet2"/>
      <sheetName val="Sheet4"/>
    </sheetNames>
    <sheetDataSet>
      <sheetData sheetId="0"/>
      <sheetData sheetId="1"/>
      <sheetData sheetId="2"/>
      <sheetData sheetId="3">
        <row r="2">
          <cell r="A2">
            <v>0.01</v>
          </cell>
          <cell r="B2">
            <v>33.980828905304669</v>
          </cell>
          <cell r="C2">
            <v>0.25</v>
          </cell>
          <cell r="D2">
            <v>6.8379999999999992</v>
          </cell>
        </row>
        <row r="3">
          <cell r="A3">
            <v>0.02</v>
          </cell>
          <cell r="B3">
            <v>27.96451601201117</v>
          </cell>
          <cell r="C3">
            <v>0.3</v>
          </cell>
          <cell r="D3">
            <v>5.6929999999999996</v>
          </cell>
        </row>
        <row r="4">
          <cell r="A4">
            <v>0.03</v>
          </cell>
          <cell r="B4">
            <v>24.449837746046494</v>
          </cell>
          <cell r="C4">
            <v>0.35</v>
          </cell>
          <cell r="D4">
            <v>4.8539999999999992</v>
          </cell>
        </row>
        <row r="5">
          <cell r="A5">
            <v>0.04</v>
          </cell>
          <cell r="B5">
            <v>21.961072650670101</v>
          </cell>
          <cell r="C5">
            <v>0.4</v>
          </cell>
          <cell r="D5">
            <v>4.2880000000000003</v>
          </cell>
        </row>
        <row r="6">
          <cell r="A6">
            <v>0.05</v>
          </cell>
          <cell r="B6">
            <v>20.035748713463274</v>
          </cell>
          <cell r="C6">
            <v>0.45</v>
          </cell>
          <cell r="D6">
            <v>3.9590000000000001</v>
          </cell>
        </row>
        <row r="7">
          <cell r="A7">
            <v>6.0000000000000005E-2</v>
          </cell>
          <cell r="B7">
            <v>18.467871911692249</v>
          </cell>
          <cell r="C7">
            <v>0.5</v>
          </cell>
          <cell r="D7">
            <v>3.8519999999999999</v>
          </cell>
        </row>
        <row r="8">
          <cell r="A8">
            <v>7.0000000000000007E-2</v>
          </cell>
          <cell r="B8">
            <v>17.147562299776034</v>
          </cell>
          <cell r="C8">
            <v>0.55000000000000004</v>
          </cell>
          <cell r="D8">
            <v>3.9590000000000001</v>
          </cell>
        </row>
        <row r="9">
          <cell r="A9">
            <v>0.08</v>
          </cell>
          <cell r="B9">
            <v>16.009235034866322</v>
          </cell>
          <cell r="C9">
            <v>0.6</v>
          </cell>
          <cell r="D9">
            <v>4.2880000000000003</v>
          </cell>
        </row>
        <row r="10">
          <cell r="A10">
            <v>0.09</v>
          </cell>
          <cell r="B10">
            <v>15.010590368296137</v>
          </cell>
          <cell r="C10">
            <v>0.65</v>
          </cell>
          <cell r="D10">
            <v>4.8539999999999992</v>
          </cell>
        </row>
        <row r="11">
          <cell r="A11">
            <v>9.9999999999999992E-2</v>
          </cell>
          <cell r="B11">
            <v>14.122750258882252</v>
          </cell>
          <cell r="C11">
            <v>0.7</v>
          </cell>
          <cell r="D11">
            <v>5.6929999999999996</v>
          </cell>
        </row>
        <row r="12">
          <cell r="A12">
            <v>0.10999999999999999</v>
          </cell>
          <cell r="B12">
            <v>13.325121205498675</v>
          </cell>
          <cell r="C12">
            <v>0.75</v>
          </cell>
          <cell r="D12">
            <v>6.8379999999999992</v>
          </cell>
        </row>
        <row r="13">
          <cell r="A13">
            <v>0.11999999999999998</v>
          </cell>
          <cell r="B13">
            <v>12.60250185236697</v>
          </cell>
        </row>
        <row r="14">
          <cell r="A14">
            <v>0.12999999999999998</v>
          </cell>
          <cell r="B14">
            <v>11.943352335998618</v>
          </cell>
        </row>
        <row r="15">
          <cell r="A15">
            <v>0.13999999999999999</v>
          </cell>
          <cell r="B15">
            <v>11.338706839971826</v>
          </cell>
        </row>
        <row r="16">
          <cell r="A16">
            <v>0.15</v>
          </cell>
          <cell r="B16">
            <v>10.781462243542951</v>
          </cell>
        </row>
        <row r="17">
          <cell r="A17">
            <v>0.16</v>
          </cell>
          <cell r="B17">
            <v>10.265896830731339</v>
          </cell>
        </row>
        <row r="18">
          <cell r="A18">
            <v>0.17</v>
          </cell>
          <cell r="B18">
            <v>9.7873351787350042</v>
          </cell>
        </row>
        <row r="19">
          <cell r="A19">
            <v>0.18000000000000002</v>
          </cell>
          <cell r="B19">
            <v>9.3419089908235371</v>
          </cell>
        </row>
        <row r="20">
          <cell r="A20">
            <v>0.19000000000000003</v>
          </cell>
          <cell r="B20">
            <v>8.9263826934468824</v>
          </cell>
        </row>
        <row r="21">
          <cell r="A21">
            <v>0.20000000000000004</v>
          </cell>
          <cell r="B21">
            <v>8.5380238347023685</v>
          </cell>
        </row>
        <row r="22">
          <cell r="A22">
            <v>0.21000000000000005</v>
          </cell>
          <cell r="B22">
            <v>8.1745051512525624</v>
          </cell>
        </row>
        <row r="23">
          <cell r="A23">
            <v>0.22000000000000006</v>
          </cell>
          <cell r="B23">
            <v>7.8338294541957767</v>
          </cell>
        </row>
        <row r="24">
          <cell r="A24">
            <v>0.23000000000000007</v>
          </cell>
          <cell r="B24">
            <v>7.5142712420244138</v>
          </cell>
        </row>
        <row r="25">
          <cell r="A25">
            <v>0.24000000000000007</v>
          </cell>
          <cell r="B25">
            <v>7.2143307661190885</v>
          </cell>
        </row>
        <row r="26">
          <cell r="A26">
            <v>0.25000000000000006</v>
          </cell>
          <cell r="B26">
            <v>6.932697497242863</v>
          </cell>
        </row>
        <row r="27">
          <cell r="A27">
            <v>0.26000000000000006</v>
          </cell>
          <cell r="B27">
            <v>6.6682207803052229</v>
          </cell>
        </row>
        <row r="28">
          <cell r="A28">
            <v>0.27000000000000007</v>
          </cell>
          <cell r="B28">
            <v>6.4198860499371468</v>
          </cell>
        </row>
        <row r="29">
          <cell r="A29">
            <v>0.28000000000000008</v>
          </cell>
          <cell r="B29">
            <v>6.1867953942442897</v>
          </cell>
        </row>
        <row r="30">
          <cell r="A30">
            <v>0.29000000000000009</v>
          </cell>
          <cell r="B30">
            <v>5.9681515523778073</v>
          </cell>
        </row>
        <row r="31">
          <cell r="A31">
            <v>0.3000000000000001</v>
          </cell>
          <cell r="B31">
            <v>5.7632446488831004</v>
          </cell>
        </row>
        <row r="32">
          <cell r="A32">
            <v>0.31000000000000011</v>
          </cell>
          <cell r="B32">
            <v>5.571441128070588</v>
          </cell>
        </row>
        <row r="33">
          <cell r="A33">
            <v>0.32000000000000012</v>
          </cell>
          <cell r="B33">
            <v>5.3921744712142816</v>
          </cell>
        </row>
        <row r="34">
          <cell r="A34">
            <v>0.33000000000000013</v>
          </cell>
          <cell r="B34">
            <v>5.2249373695132908</v>
          </cell>
        </row>
        <row r="35">
          <cell r="A35">
            <v>0.34000000000000014</v>
          </cell>
          <cell r="B35">
            <v>5.0692750943656169</v>
          </cell>
        </row>
        <row r="36">
          <cell r="A36">
            <v>0.35000000000000014</v>
          </cell>
          <cell r="B36">
            <v>4.924779859222828</v>
          </cell>
        </row>
        <row r="37">
          <cell r="A37">
            <v>0.36000000000000015</v>
          </cell>
          <cell r="B37">
            <v>4.7910860081551423</v>
          </cell>
        </row>
        <row r="38">
          <cell r="A38">
            <v>0.37000000000000016</v>
          </cell>
          <cell r="B38">
            <v>4.6678658981892829</v>
          </cell>
        </row>
        <row r="39">
          <cell r="A39">
            <v>0.38000000000000017</v>
          </cell>
          <cell r="B39">
            <v>4.5548263676347966</v>
          </cell>
        </row>
        <row r="40">
          <cell r="A40">
            <v>0.39000000000000018</v>
          </cell>
          <cell r="B40">
            <v>4.4517057025797815</v>
          </cell>
        </row>
        <row r="41">
          <cell r="A41">
            <v>0.40000000000000019</v>
          </cell>
          <cell r="B41">
            <v>4.3582710297027933</v>
          </cell>
        </row>
        <row r="42">
          <cell r="A42">
            <v>0.4100000000000002</v>
          </cell>
          <cell r="B42">
            <v>4.2743160764100736</v>
          </cell>
        </row>
        <row r="43">
          <cell r="A43">
            <v>0.42000000000000021</v>
          </cell>
          <cell r="B43">
            <v>4.199659249747695</v>
          </cell>
        </row>
        <row r="44">
          <cell r="A44">
            <v>0.43000000000000022</v>
          </cell>
          <cell r="B44">
            <v>4.1341419940784636</v>
          </cell>
        </row>
        <row r="45">
          <cell r="A45">
            <v>0.44000000000000022</v>
          </cell>
          <cell r="B45">
            <v>4.0776273945573918</v>
          </cell>
        </row>
        <row r="46">
          <cell r="A46">
            <v>0.45000000000000023</v>
          </cell>
          <cell r="B46">
            <v>4.0299989993016521</v>
          </cell>
        </row>
        <row r="47">
          <cell r="A47">
            <v>0.46000000000000024</v>
          </cell>
          <cell r="B47">
            <v>3.9911598380788877</v>
          </cell>
        </row>
        <row r="48">
          <cell r="A48">
            <v>0.47000000000000025</v>
          </cell>
          <cell r="B48">
            <v>3.9610316195284447</v>
          </cell>
        </row>
        <row r="49">
          <cell r="A49">
            <v>0.48000000000000026</v>
          </cell>
          <cell r="B49">
            <v>3.9395540925416372</v>
          </cell>
        </row>
        <row r="50">
          <cell r="A50">
            <v>0.49000000000000027</v>
          </cell>
          <cell r="B50">
            <v>3.9266845605891487</v>
          </cell>
        </row>
        <row r="51">
          <cell r="A51">
            <v>0.50000000000000022</v>
          </cell>
          <cell r="B51">
            <v>3.9223975406030522</v>
          </cell>
        </row>
        <row r="52">
          <cell r="A52">
            <v>0.51000000000000023</v>
          </cell>
          <cell r="B52">
            <v>3.9266845605891492</v>
          </cell>
        </row>
        <row r="53">
          <cell r="A53">
            <v>0.52000000000000024</v>
          </cell>
          <cell r="B53">
            <v>3.939554092541639</v>
          </cell>
        </row>
        <row r="54">
          <cell r="A54">
            <v>0.53000000000000025</v>
          </cell>
          <cell r="B54">
            <v>3.9610316195284461</v>
          </cell>
        </row>
        <row r="55">
          <cell r="A55">
            <v>0.54000000000000026</v>
          </cell>
          <cell r="B55">
            <v>3.99115983807889</v>
          </cell>
        </row>
        <row r="56">
          <cell r="A56">
            <v>0.55000000000000027</v>
          </cell>
          <cell r="B56">
            <v>4.0299989993016538</v>
          </cell>
        </row>
        <row r="57">
          <cell r="A57">
            <v>0.56000000000000028</v>
          </cell>
          <cell r="B57">
            <v>4.0776273945573953</v>
          </cell>
        </row>
        <row r="58">
          <cell r="A58">
            <v>0.57000000000000028</v>
          </cell>
          <cell r="B58">
            <v>4.1341419940784672</v>
          </cell>
        </row>
        <row r="59">
          <cell r="A59">
            <v>0.58000000000000029</v>
          </cell>
          <cell r="B59">
            <v>4.1996592497476994</v>
          </cell>
        </row>
        <row r="60">
          <cell r="A60">
            <v>0.5900000000000003</v>
          </cell>
          <cell r="B60">
            <v>4.2743160764100772</v>
          </cell>
        </row>
        <row r="61">
          <cell r="A61">
            <v>0.60000000000000031</v>
          </cell>
          <cell r="B61">
            <v>4.3582710297027969</v>
          </cell>
        </row>
        <row r="62">
          <cell r="A62">
            <v>0.61000000000000032</v>
          </cell>
          <cell r="B62">
            <v>4.451705702579785</v>
          </cell>
        </row>
        <row r="63">
          <cell r="A63">
            <v>0.62000000000000033</v>
          </cell>
          <cell r="B63">
            <v>4.5548263676347993</v>
          </cell>
        </row>
        <row r="64">
          <cell r="A64">
            <v>0.63000000000000034</v>
          </cell>
          <cell r="B64">
            <v>4.6678658981892891</v>
          </cell>
        </row>
        <row r="65">
          <cell r="A65">
            <v>0.64000000000000035</v>
          </cell>
          <cell r="B65">
            <v>4.7910860081551476</v>
          </cell>
        </row>
        <row r="66">
          <cell r="A66">
            <v>0.65000000000000036</v>
          </cell>
          <cell r="B66">
            <v>4.9247798592228351</v>
          </cell>
        </row>
        <row r="67">
          <cell r="A67">
            <v>0.66000000000000036</v>
          </cell>
          <cell r="B67">
            <v>5.069275094365624</v>
          </cell>
        </row>
        <row r="68">
          <cell r="A68">
            <v>0.67000000000000037</v>
          </cell>
          <cell r="B68">
            <v>5.2249373695132952</v>
          </cell>
        </row>
        <row r="69">
          <cell r="A69">
            <v>0.68000000000000038</v>
          </cell>
          <cell r="B69">
            <v>5.3921744712142896</v>
          </cell>
        </row>
        <row r="70">
          <cell r="A70">
            <v>0.69000000000000039</v>
          </cell>
          <cell r="B70">
            <v>5.5714411280705978</v>
          </cell>
        </row>
        <row r="71">
          <cell r="A71">
            <v>0.7000000000000004</v>
          </cell>
          <cell r="B71">
            <v>5.7632446488831093</v>
          </cell>
        </row>
        <row r="72">
          <cell r="A72">
            <v>0.71000000000000041</v>
          </cell>
          <cell r="B72">
            <v>5.968151552377817</v>
          </cell>
        </row>
        <row r="73">
          <cell r="A73">
            <v>0.72000000000000042</v>
          </cell>
          <cell r="B73">
            <v>6.1867953942443012</v>
          </cell>
        </row>
        <row r="74">
          <cell r="A74">
            <v>0.73000000000000043</v>
          </cell>
          <cell r="B74">
            <v>6.4198860499371557</v>
          </cell>
        </row>
        <row r="75">
          <cell r="A75">
            <v>0.74000000000000044</v>
          </cell>
          <cell r="B75">
            <v>6.6682207803052362</v>
          </cell>
        </row>
        <row r="76">
          <cell r="A76">
            <v>0.75000000000000044</v>
          </cell>
          <cell r="B76">
            <v>6.9326974972428745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opLeftCell="B1" zoomScaleNormal="100" workbookViewId="0">
      <selection activeCell="H33" sqref="H33"/>
    </sheetView>
  </sheetViews>
  <sheetFormatPr defaultRowHeight="15" x14ac:dyDescent="0.25"/>
  <cols>
    <col min="1" max="1" width="9.28515625" bestFit="1" customWidth="1"/>
    <col min="2" max="2" width="25.28515625" customWidth="1"/>
    <col min="3" max="4" width="13.85546875" bestFit="1" customWidth="1"/>
    <col min="6" max="7" width="13.85546875" bestFit="1" customWidth="1"/>
    <col min="8" max="8" width="14" bestFit="1" customWidth="1"/>
    <col min="10" max="10" width="9.5703125" customWidth="1"/>
    <col min="11" max="13" width="9.5703125" bestFit="1" customWidth="1"/>
    <col min="16" max="16" width="13.85546875" bestFit="1" customWidth="1"/>
    <col min="17" max="17" width="9.42578125" bestFit="1" customWidth="1"/>
    <col min="18" max="18" width="15.42578125" customWidth="1"/>
    <col min="19" max="19" width="13.85546875" bestFit="1" customWidth="1"/>
    <col min="20" max="20" width="14.28515625" bestFit="1" customWidth="1"/>
    <col min="21" max="21" width="14.140625" bestFit="1" customWidth="1"/>
    <col min="22" max="22" width="9.5703125" bestFit="1" customWidth="1"/>
    <col min="23" max="23" width="14.140625" bestFit="1" customWidth="1"/>
  </cols>
  <sheetData>
    <row r="1" spans="1:11" x14ac:dyDescent="0.25">
      <c r="A1" t="s">
        <v>0</v>
      </c>
      <c r="B1" t="s">
        <v>1</v>
      </c>
      <c r="C1" t="s">
        <v>0</v>
      </c>
      <c r="D1" t="s">
        <v>2</v>
      </c>
    </row>
    <row r="2" spans="1:11" x14ac:dyDescent="0.25">
      <c r="A2">
        <v>0.01</v>
      </c>
      <c r="B2">
        <f>10*LOG10((3*A2)/((1/(3*PI())*SIN(3*PI()*A2))^2*9))</f>
        <v>15.24165020652273</v>
      </c>
      <c r="C2">
        <v>0.05</v>
      </c>
      <c r="D2">
        <v>8.3830000000000009</v>
      </c>
      <c r="J2" s="2" t="s">
        <v>4</v>
      </c>
      <c r="K2" s="2" t="s">
        <v>8</v>
      </c>
    </row>
    <row r="3" spans="1:11" x14ac:dyDescent="0.25">
      <c r="A3">
        <v>0.02</v>
      </c>
      <c r="B3">
        <f t="shared" ref="B3:B51" si="0">10*LOG10((3*A3)/((1/(3*PI())*SIN(3*PI()*A3))^2*9))</f>
        <v>12.269984328808313</v>
      </c>
      <c r="C3">
        <v>0.1</v>
      </c>
      <c r="D3">
        <v>6.45</v>
      </c>
    </row>
    <row r="4" spans="1:11" x14ac:dyDescent="0.25">
      <c r="A4">
        <v>0.03</v>
      </c>
      <c r="B4">
        <f t="shared" si="0"/>
        <v>10.573615375969009</v>
      </c>
      <c r="C4">
        <v>0.15</v>
      </c>
      <c r="D4">
        <v>6.5030000000000001</v>
      </c>
    </row>
    <row r="5" spans="1:11" x14ac:dyDescent="0.25">
      <c r="A5">
        <v>0.04</v>
      </c>
      <c r="B5">
        <f t="shared" si="0"/>
        <v>9.4149142261228409</v>
      </c>
      <c r="C5">
        <v>0.2</v>
      </c>
      <c r="D5">
        <v>8.093</v>
      </c>
    </row>
    <row r="6" spans="1:11" x14ac:dyDescent="0.25">
      <c r="A6">
        <v>0.05</v>
      </c>
      <c r="B6">
        <f t="shared" si="0"/>
        <v>8.5629747473793856</v>
      </c>
      <c r="C6">
        <v>0.25</v>
      </c>
      <c r="D6">
        <v>11.643000000000001</v>
      </c>
    </row>
    <row r="7" spans="1:11" x14ac:dyDescent="0.25">
      <c r="A7">
        <v>6.0000000000000005E-2</v>
      </c>
      <c r="B7">
        <f t="shared" si="0"/>
        <v>7.9152339551362214</v>
      </c>
      <c r="C7">
        <v>0.3</v>
      </c>
      <c r="D7">
        <v>19.63</v>
      </c>
    </row>
    <row r="8" spans="1:11" x14ac:dyDescent="0.25">
      <c r="A8">
        <v>7.0000000000000007E-2</v>
      </c>
      <c r="B8">
        <f t="shared" si="0"/>
        <v>7.4172980118713818</v>
      </c>
      <c r="C8">
        <v>0.35</v>
      </c>
      <c r="D8">
        <v>26.218</v>
      </c>
    </row>
    <row r="9" spans="1:11" x14ac:dyDescent="0.25">
      <c r="A9">
        <v>0.08</v>
      </c>
      <c r="B9">
        <f t="shared" si="0"/>
        <v>7.0370430965147719</v>
      </c>
      <c r="C9">
        <v>0.4</v>
      </c>
      <c r="D9">
        <v>15.301</v>
      </c>
    </row>
    <row r="10" spans="1:11" x14ac:dyDescent="0.25">
      <c r="A10">
        <v>0.09</v>
      </c>
      <c r="B10">
        <f t="shared" si="0"/>
        <v>6.7541236048066464</v>
      </c>
      <c r="C10">
        <v>0.45</v>
      </c>
      <c r="D10">
        <v>12.201999999999998</v>
      </c>
    </row>
    <row r="11" spans="1:11" x14ac:dyDescent="0.25">
      <c r="A11">
        <v>9.9999999999999992E-2</v>
      </c>
      <c r="B11">
        <f t="shared" si="0"/>
        <v>6.5550571093593497</v>
      </c>
      <c r="C11">
        <v>0.5</v>
      </c>
      <c r="D11">
        <v>11.658000000000001</v>
      </c>
    </row>
    <row r="12" spans="1:11" x14ac:dyDescent="0.25">
      <c r="A12">
        <v>0.10999999999999999</v>
      </c>
      <c r="B12">
        <f t="shared" si="0"/>
        <v>6.4306766815717911</v>
      </c>
    </row>
    <row r="13" spans="1:11" x14ac:dyDescent="0.25">
      <c r="A13">
        <v>0.11999999999999998</v>
      </c>
      <c r="B13">
        <f t="shared" si="0"/>
        <v>6.37471092910764</v>
      </c>
    </row>
    <row r="14" spans="1:11" x14ac:dyDescent="0.25">
      <c r="A14">
        <v>0.12999999999999998</v>
      </c>
      <c r="B14">
        <f t="shared" si="0"/>
        <v>6.3829516861243993</v>
      </c>
    </row>
    <row r="15" spans="1:11" x14ac:dyDescent="0.25">
      <c r="A15">
        <v>0.13999999999999999</v>
      </c>
      <c r="B15">
        <f t="shared" si="0"/>
        <v>6.4527520670063234</v>
      </c>
    </row>
    <row r="16" spans="1:11" x14ac:dyDescent="0.25">
      <c r="A16">
        <v>0.15</v>
      </c>
      <c r="B16">
        <f t="shared" si="0"/>
        <v>6.5827240503347131</v>
      </c>
    </row>
    <row r="17" spans="1:2" x14ac:dyDescent="0.25">
      <c r="A17">
        <v>0.16</v>
      </c>
      <c r="B17">
        <f t="shared" si="0"/>
        <v>6.7725663795771327</v>
      </c>
    </row>
    <row r="18" spans="1:2" x14ac:dyDescent="0.25">
      <c r="A18">
        <v>0.17</v>
      </c>
      <c r="B18">
        <f t="shared" si="0"/>
        <v>7.0229862348481351</v>
      </c>
    </row>
    <row r="19" spans="1:2" x14ac:dyDescent="0.25">
      <c r="A19">
        <v>0.18000000000000002</v>
      </c>
      <c r="B19">
        <f t="shared" si="0"/>
        <v>7.3356973495881981</v>
      </c>
    </row>
    <row r="20" spans="1:2" x14ac:dyDescent="0.25">
      <c r="A20">
        <v>0.19000000000000003</v>
      </c>
      <c r="B20">
        <f t="shared" si="0"/>
        <v>7.7134904640830033</v>
      </c>
    </row>
    <row r="21" spans="1:2" x14ac:dyDescent="0.25">
      <c r="A21">
        <v>0.20000000000000004</v>
      </c>
      <c r="B21">
        <f t="shared" si="0"/>
        <v>8.160383446818857</v>
      </c>
    </row>
    <row r="22" spans="1:2" x14ac:dyDescent="0.25">
      <c r="A22">
        <v>0.21000000000000005</v>
      </c>
      <c r="B22">
        <f t="shared" si="0"/>
        <v>8.6818713060047283</v>
      </c>
    </row>
    <row r="23" spans="1:2" x14ac:dyDescent="0.25">
      <c r="A23">
        <v>0.22000000000000006</v>
      </c>
      <c r="B23">
        <f t="shared" si="0"/>
        <v>9.2853143630639341</v>
      </c>
    </row>
    <row r="24" spans="1:2" x14ac:dyDescent="0.25">
      <c r="A24">
        <v>0.23000000000000007</v>
      </c>
      <c r="B24">
        <f t="shared" si="0"/>
        <v>9.9805319487227742</v>
      </c>
    </row>
    <row r="25" spans="1:2" x14ac:dyDescent="0.25">
      <c r="A25">
        <v>0.24000000000000007</v>
      </c>
      <c r="B25">
        <f t="shared" si="0"/>
        <v>10.780720271836605</v>
      </c>
    </row>
    <row r="26" spans="1:2" x14ac:dyDescent="0.25">
      <c r="A26">
        <v>0.25000000000000006</v>
      </c>
      <c r="B26">
        <f t="shared" si="0"/>
        <v>11.703910044439494</v>
      </c>
    </row>
    <row r="27" spans="1:2" x14ac:dyDescent="0.25">
      <c r="A27">
        <v>0.26000000000000006</v>
      </c>
      <c r="B27">
        <f t="shared" si="0"/>
        <v>12.775375394380216</v>
      </c>
    </row>
    <row r="28" spans="1:2" x14ac:dyDescent="0.25">
      <c r="A28">
        <v>0.27000000000000007</v>
      </c>
      <c r="B28">
        <f t="shared" si="0"/>
        <v>14.031832795513013</v>
      </c>
    </row>
    <row r="29" spans="1:2" x14ac:dyDescent="0.25">
      <c r="A29">
        <v>0.28000000000000008</v>
      </c>
      <c r="B29">
        <f t="shared" si="0"/>
        <v>15.52928960462979</v>
      </c>
    </row>
    <row r="30" spans="1:2" x14ac:dyDescent="0.25">
      <c r="A30">
        <v>0.29000000000000009</v>
      </c>
      <c r="B30">
        <f t="shared" si="0"/>
        <v>17.359144775464443</v>
      </c>
    </row>
    <row r="31" spans="1:2" x14ac:dyDescent="0.25">
      <c r="A31">
        <v>0.3000000000000001</v>
      </c>
      <c r="B31">
        <f t="shared" si="0"/>
        <v>19.685775266555147</v>
      </c>
    </row>
    <row r="32" spans="1:2" x14ac:dyDescent="0.25">
      <c r="A32">
        <v>0.31000000000000011</v>
      </c>
      <c r="B32">
        <f t="shared" si="0"/>
        <v>22.852991698595059</v>
      </c>
    </row>
    <row r="33" spans="1:2" x14ac:dyDescent="0.25">
      <c r="A33">
        <v>0.32000000000000012</v>
      </c>
      <c r="B33">
        <f t="shared" si="0"/>
        <v>27.804384894345489</v>
      </c>
    </row>
    <row r="34" spans="1:2" x14ac:dyDescent="0.25">
      <c r="A34">
        <v>0.33000000000000013</v>
      </c>
      <c r="B34">
        <f t="shared" si="0"/>
        <v>39.957780764560063</v>
      </c>
    </row>
    <row r="35" spans="1:2" x14ac:dyDescent="0.25">
      <c r="A35">
        <v>0.34000000000000014</v>
      </c>
      <c r="B35">
        <f t="shared" si="0"/>
        <v>34.071117642909769</v>
      </c>
    </row>
    <row r="36" spans="1:2" x14ac:dyDescent="0.25">
      <c r="A36">
        <v>0.35000000000000014</v>
      </c>
      <c r="B36">
        <f t="shared" si="0"/>
        <v>26.268241617442214</v>
      </c>
    </row>
    <row r="37" spans="1:2" x14ac:dyDescent="0.25">
      <c r="A37">
        <v>0.36000000000000015</v>
      </c>
      <c r="B37">
        <f t="shared" si="0"/>
        <v>22.364072503015407</v>
      </c>
    </row>
    <row r="38" spans="1:2" x14ac:dyDescent="0.25">
      <c r="A38">
        <v>0.37000000000000016</v>
      </c>
      <c r="B38">
        <f t="shared" si="0"/>
        <v>19.798950906644837</v>
      </c>
    </row>
    <row r="39" spans="1:2" x14ac:dyDescent="0.25">
      <c r="A39">
        <v>0.38000000000000017</v>
      </c>
      <c r="B39">
        <f t="shared" si="0"/>
        <v>17.928355266616151</v>
      </c>
    </row>
    <row r="40" spans="1:2" x14ac:dyDescent="0.25">
      <c r="A40">
        <v>0.39000000000000018</v>
      </c>
      <c r="B40">
        <f t="shared" si="0"/>
        <v>16.489793709476221</v>
      </c>
    </row>
    <row r="41" spans="1:2" x14ac:dyDescent="0.25">
      <c r="A41">
        <v>0.40000000000000019</v>
      </c>
      <c r="B41">
        <f t="shared" si="0"/>
        <v>15.350436208458225</v>
      </c>
    </row>
    <row r="42" spans="1:2" x14ac:dyDescent="0.25">
      <c r="A42">
        <v>0.4100000000000002</v>
      </c>
      <c r="B42">
        <f t="shared" si="0"/>
        <v>14.433922269698005</v>
      </c>
    </row>
    <row r="43" spans="1:2" x14ac:dyDescent="0.25">
      <c r="A43">
        <v>0.42000000000000021</v>
      </c>
      <c r="B43">
        <f t="shared" si="0"/>
        <v>13.692526144760466</v>
      </c>
    </row>
    <row r="44" spans="1:2" x14ac:dyDescent="0.25">
      <c r="A44">
        <v>0.43000000000000022</v>
      </c>
      <c r="B44">
        <f t="shared" si="0"/>
        <v>13.094648568649914</v>
      </c>
    </row>
    <row r="45" spans="1:2" x14ac:dyDescent="0.25">
      <c r="A45">
        <v>0.44000000000000022</v>
      </c>
      <c r="B45">
        <f t="shared" si="0"/>
        <v>12.618513696552396</v>
      </c>
    </row>
    <row r="46" spans="1:2" x14ac:dyDescent="0.25">
      <c r="A46">
        <v>0.45000000000000023</v>
      </c>
      <c r="B46">
        <f t="shared" si="0"/>
        <v>12.248717457452509</v>
      </c>
    </row>
    <row r="47" spans="1:2" x14ac:dyDescent="0.25">
      <c r="A47">
        <v>0.46000000000000024</v>
      </c>
      <c r="B47">
        <f t="shared" si="0"/>
        <v>11.974217144926785</v>
      </c>
    </row>
    <row r="48" spans="1:2" x14ac:dyDescent="0.25">
      <c r="A48">
        <v>0.47000000000000025</v>
      </c>
      <c r="B48">
        <f t="shared" si="0"/>
        <v>11.787107116243495</v>
      </c>
    </row>
    <row r="49" spans="1:2" x14ac:dyDescent="0.25">
      <c r="A49">
        <v>0.48000000000000026</v>
      </c>
      <c r="B49">
        <f t="shared" si="0"/>
        <v>11.681852228789511</v>
      </c>
    </row>
    <row r="50" spans="1:2" x14ac:dyDescent="0.25">
      <c r="A50">
        <v>0.49000000000000027</v>
      </c>
      <c r="B50">
        <f t="shared" si="0"/>
        <v>11.654804880289831</v>
      </c>
    </row>
    <row r="51" spans="1:2" x14ac:dyDescent="0.25">
      <c r="A51">
        <v>0.50000000000000022</v>
      </c>
      <c r="B51">
        <f t="shared" si="0"/>
        <v>11.703910044439493</v>
      </c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opLeftCell="D1" workbookViewId="0">
      <selection activeCell="P28" sqref="P28"/>
    </sheetView>
  </sheetViews>
  <sheetFormatPr defaultRowHeight="15" x14ac:dyDescent="0.25"/>
  <cols>
    <col min="1" max="1" width="9.28515625" bestFit="1" customWidth="1"/>
    <col min="2" max="2" width="39.85546875" customWidth="1"/>
    <col min="3" max="4" width="13.85546875" bestFit="1" customWidth="1"/>
    <col min="6" max="7" width="13.85546875" bestFit="1" customWidth="1"/>
    <col min="8" max="8" width="14" bestFit="1" customWidth="1"/>
    <col min="10" max="13" width="9.5703125" bestFit="1" customWidth="1"/>
    <col min="16" max="16" width="13.85546875" bestFit="1" customWidth="1"/>
  </cols>
  <sheetData>
    <row r="1" spans="1:11" x14ac:dyDescent="0.25">
      <c r="A1" t="s">
        <v>0</v>
      </c>
      <c r="B1" t="s">
        <v>1</v>
      </c>
      <c r="C1" t="s">
        <v>0</v>
      </c>
      <c r="D1" t="s">
        <v>2</v>
      </c>
    </row>
    <row r="2" spans="1:11" x14ac:dyDescent="0.25">
      <c r="A2">
        <v>0.01</v>
      </c>
      <c r="B2">
        <f>10*LOG10((3)/((2/(3*PI())*SIN(3*PI()*A2))^2*9))</f>
        <v>29.221050293243106</v>
      </c>
      <c r="C2">
        <v>0.05</v>
      </c>
      <c r="D2">
        <v>15.439</v>
      </c>
    </row>
    <row r="3" spans="1:11" x14ac:dyDescent="0.25">
      <c r="A3">
        <v>0.02</v>
      </c>
      <c r="B3">
        <f t="shared" ref="B3:B51" si="0">10*LOG10((3)/((2/(3*PI())*SIN(3*PI()*A3))^2*9))</f>
        <v>23.239084458888875</v>
      </c>
      <c r="C3">
        <v>0.1</v>
      </c>
      <c r="D3">
        <v>10.455</v>
      </c>
    </row>
    <row r="4" spans="1:11" x14ac:dyDescent="0.25">
      <c r="A4">
        <v>0.03</v>
      </c>
      <c r="B4">
        <f t="shared" si="0"/>
        <v>19.781802915492761</v>
      </c>
      <c r="C4">
        <v>0.15</v>
      </c>
      <c r="D4">
        <v>8.7370000000000001</v>
      </c>
      <c r="J4" s="2" t="s">
        <v>5</v>
      </c>
      <c r="K4" s="2" t="s">
        <v>8</v>
      </c>
    </row>
    <row r="5" spans="1:11" x14ac:dyDescent="0.25">
      <c r="A5">
        <v>0.04</v>
      </c>
      <c r="B5">
        <f t="shared" si="0"/>
        <v>17.373714399563593</v>
      </c>
      <c r="C5">
        <v>0.2</v>
      </c>
      <c r="D5">
        <v>9.0779999999999994</v>
      </c>
    </row>
    <row r="6" spans="1:11" x14ac:dyDescent="0.25">
      <c r="A6">
        <v>0.05</v>
      </c>
      <c r="B6">
        <f t="shared" si="0"/>
        <v>15.552674790739573</v>
      </c>
      <c r="C6">
        <v>0.25</v>
      </c>
      <c r="D6">
        <v>11.670999999999999</v>
      </c>
    </row>
    <row r="7" spans="1:11" x14ac:dyDescent="0.25">
      <c r="A7">
        <v>6.0000000000000005E-2</v>
      </c>
      <c r="B7">
        <f t="shared" si="0"/>
        <v>14.113121538020161</v>
      </c>
      <c r="C7">
        <v>0.3</v>
      </c>
      <c r="D7">
        <v>18.917999999999999</v>
      </c>
    </row>
    <row r="8" spans="1:11" x14ac:dyDescent="0.25">
      <c r="A8">
        <v>7.0000000000000007E-2</v>
      </c>
      <c r="B8">
        <f t="shared" si="0"/>
        <v>12.945717698449188</v>
      </c>
      <c r="C8">
        <v>0.35</v>
      </c>
      <c r="D8">
        <v>24.577999999999999</v>
      </c>
    </row>
    <row r="9" spans="1:11" x14ac:dyDescent="0.25">
      <c r="A9">
        <v>0.08</v>
      </c>
      <c r="B9">
        <f t="shared" si="0"/>
        <v>11.985543313315713</v>
      </c>
      <c r="C9">
        <v>0.4</v>
      </c>
      <c r="D9">
        <v>13.212</v>
      </c>
    </row>
    <row r="10" spans="1:11" x14ac:dyDescent="0.25">
      <c r="A10">
        <v>0.09</v>
      </c>
      <c r="B10">
        <f t="shared" si="0"/>
        <v>11.191098597133774</v>
      </c>
      <c r="C10">
        <v>0.45</v>
      </c>
      <c r="D10">
        <v>9.6219999999999999</v>
      </c>
    </row>
    <row r="11" spans="1:11" x14ac:dyDescent="0.25">
      <c r="A11">
        <v>9.9999999999999992E-2</v>
      </c>
      <c r="B11">
        <f t="shared" si="0"/>
        <v>10.534457196079728</v>
      </c>
      <c r="C11">
        <v>0.5</v>
      </c>
      <c r="D11">
        <v>8.6340000000000003</v>
      </c>
    </row>
    <row r="12" spans="1:11" x14ac:dyDescent="0.25">
      <c r="A12">
        <v>0.10999999999999999</v>
      </c>
      <c r="B12">
        <f t="shared" si="0"/>
        <v>9.9961499167099159</v>
      </c>
    </row>
    <row r="13" spans="1:11" x14ac:dyDescent="0.25">
      <c r="A13">
        <v>0.11999999999999998</v>
      </c>
      <c r="B13">
        <f t="shared" si="0"/>
        <v>9.5622985553517701</v>
      </c>
    </row>
    <row r="14" spans="1:11" x14ac:dyDescent="0.25">
      <c r="A14">
        <v>0.12999999999999998</v>
      </c>
      <c r="B14">
        <f t="shared" si="0"/>
        <v>9.2229182497764093</v>
      </c>
    </row>
    <row r="15" spans="1:11" x14ac:dyDescent="0.25">
      <c r="A15">
        <v>0.13999999999999999</v>
      </c>
      <c r="B15">
        <f t="shared" si="0"/>
        <v>8.970871796944321</v>
      </c>
    </row>
    <row r="16" spans="1:11" x14ac:dyDescent="0.25">
      <c r="A16">
        <v>0.15</v>
      </c>
      <c r="B16">
        <f t="shared" si="0"/>
        <v>8.8012115464982763</v>
      </c>
    </row>
    <row r="17" spans="1:2" x14ac:dyDescent="0.25">
      <c r="A17">
        <v>0.16</v>
      </c>
      <c r="B17">
        <f t="shared" si="0"/>
        <v>8.7107666397382602</v>
      </c>
    </row>
    <row r="18" spans="1:2" x14ac:dyDescent="0.25">
      <c r="A18">
        <v>0.17</v>
      </c>
      <c r="B18">
        <f t="shared" si="0"/>
        <v>8.6978971077857725</v>
      </c>
    </row>
    <row r="19" spans="1:2" x14ac:dyDescent="0.25">
      <c r="A19">
        <v>0.18000000000000002</v>
      </c>
      <c r="B19">
        <f t="shared" si="0"/>
        <v>8.7623723852755138</v>
      </c>
    </row>
    <row r="20" spans="1:2" x14ac:dyDescent="0.25">
      <c r="A20">
        <v>0.19000000000000003</v>
      </c>
      <c r="B20">
        <f t="shared" si="0"/>
        <v>8.9053545412750896</v>
      </c>
    </row>
    <row r="21" spans="1:2" x14ac:dyDescent="0.25">
      <c r="A21">
        <v>0.20000000000000004</v>
      </c>
      <c r="B21">
        <f t="shared" si="0"/>
        <v>9.1294835768994211</v>
      </c>
    </row>
    <row r="22" spans="1:2" x14ac:dyDescent="0.25">
      <c r="A22">
        <v>0.21000000000000005</v>
      </c>
      <c r="B22">
        <f t="shared" si="0"/>
        <v>9.4390784453859116</v>
      </c>
    </row>
    <row r="23" spans="1:2" x14ac:dyDescent="0.25">
      <c r="A23">
        <v>0.22000000000000006</v>
      </c>
      <c r="B23">
        <f t="shared" si="0"/>
        <v>9.8404876415622464</v>
      </c>
    </row>
    <row r="24" spans="1:2" x14ac:dyDescent="0.25">
      <c r="A24">
        <v>0.23000000000000007</v>
      </c>
      <c r="B24">
        <f t="shared" si="0"/>
        <v>10.342653675267218</v>
      </c>
    </row>
    <row r="25" spans="1:2" x14ac:dyDescent="0.25">
      <c r="A25">
        <v>0.24000000000000007</v>
      </c>
      <c r="B25">
        <f t="shared" si="0"/>
        <v>10.958007941440918</v>
      </c>
    </row>
    <row r="26" spans="1:2" x14ac:dyDescent="0.25">
      <c r="A26">
        <v>0.25000000000000006</v>
      </c>
      <c r="B26">
        <f t="shared" si="0"/>
        <v>11.703910044439493</v>
      </c>
    </row>
    <row r="27" spans="1:2" x14ac:dyDescent="0.25">
      <c r="A27">
        <v>0.26000000000000006</v>
      </c>
      <c r="B27">
        <f t="shared" si="0"/>
        <v>12.605042001392411</v>
      </c>
    </row>
    <row r="28" spans="1:2" x14ac:dyDescent="0.25">
      <c r="A28">
        <v>0.27000000000000007</v>
      </c>
      <c r="B28">
        <f t="shared" si="0"/>
        <v>13.697595240643514</v>
      </c>
    </row>
    <row r="29" spans="1:2" x14ac:dyDescent="0.25">
      <c r="A29">
        <v>0.28000000000000008</v>
      </c>
      <c r="B29">
        <f t="shared" si="0"/>
        <v>15.037109377927973</v>
      </c>
    </row>
    <row r="30" spans="1:2" x14ac:dyDescent="0.25">
      <c r="A30">
        <v>0.29000000000000009</v>
      </c>
      <c r="B30">
        <f t="shared" si="0"/>
        <v>16.714564883195258</v>
      </c>
    </row>
    <row r="31" spans="1:2" x14ac:dyDescent="0.25">
      <c r="A31">
        <v>0.3000000000000001</v>
      </c>
      <c r="B31">
        <f t="shared" si="0"/>
        <v>18.893962806078896</v>
      </c>
    </row>
    <row r="32" spans="1:2" x14ac:dyDescent="0.25">
      <c r="A32">
        <v>0.31000000000000011</v>
      </c>
      <c r="B32">
        <f t="shared" si="0"/>
        <v>21.918774846972706</v>
      </c>
    </row>
    <row r="33" spans="1:2" x14ac:dyDescent="0.25">
      <c r="A33">
        <v>0.32000000000000012</v>
      </c>
      <c r="B33">
        <f t="shared" si="0"/>
        <v>26.732285197866801</v>
      </c>
    </row>
    <row r="34" spans="1:2" x14ac:dyDescent="0.25">
      <c r="A34">
        <v>0.33000000000000013</v>
      </c>
      <c r="B34">
        <f t="shared" si="0"/>
        <v>38.752041452501558</v>
      </c>
    </row>
    <row r="35" spans="1:2" x14ac:dyDescent="0.25">
      <c r="A35">
        <v>0.34000000000000014</v>
      </c>
      <c r="B35">
        <f t="shared" si="0"/>
        <v>32.735728559207594</v>
      </c>
    </row>
    <row r="36" spans="1:2" x14ac:dyDescent="0.25">
      <c r="A36">
        <v>0.35000000000000014</v>
      </c>
      <c r="B36">
        <f t="shared" si="0"/>
        <v>24.806961260659833</v>
      </c>
    </row>
    <row r="37" spans="1:2" x14ac:dyDescent="0.25">
      <c r="A37">
        <v>0.36000000000000015</v>
      </c>
      <c r="B37">
        <f t="shared" si="0"/>
        <v>20.780447582062909</v>
      </c>
    </row>
    <row r="38" spans="1:2" x14ac:dyDescent="0.25">
      <c r="A38">
        <v>0.37000000000000016</v>
      </c>
      <c r="B38">
        <f t="shared" si="0"/>
        <v>18.096333752695262</v>
      </c>
    </row>
    <row r="39" spans="1:2" x14ac:dyDescent="0.25">
      <c r="A39">
        <v>0.38000000000000017</v>
      </c>
      <c r="B39">
        <f t="shared" si="0"/>
        <v>16.109919387168425</v>
      </c>
    </row>
    <row r="40" spans="1:2" x14ac:dyDescent="0.25">
      <c r="A40">
        <v>0.39000000000000018</v>
      </c>
      <c r="B40">
        <f t="shared" si="0"/>
        <v>14.558547725931604</v>
      </c>
    </row>
    <row r="41" spans="1:2" x14ac:dyDescent="0.25">
      <c r="A41">
        <v>0.40000000000000019</v>
      </c>
      <c r="B41">
        <f t="shared" si="0"/>
        <v>13.309236381898975</v>
      </c>
    </row>
    <row r="42" spans="1:2" x14ac:dyDescent="0.25">
      <c r="A42">
        <v>0.4100000000000002</v>
      </c>
      <c r="B42">
        <f t="shared" si="0"/>
        <v>12.285483789221026</v>
      </c>
    </row>
    <row r="43" spans="1:2" x14ac:dyDescent="0.25">
      <c r="A43">
        <v>0.42000000000000021</v>
      </c>
      <c r="B43">
        <f t="shared" si="0"/>
        <v>11.439433327501833</v>
      </c>
    </row>
    <row r="44" spans="1:2" x14ac:dyDescent="0.25">
      <c r="A44">
        <v>0.43000000000000022</v>
      </c>
      <c r="B44">
        <f t="shared" si="0"/>
        <v>10.739364099574422</v>
      </c>
    </row>
    <row r="45" spans="1:2" x14ac:dyDescent="0.25">
      <c r="A45">
        <v>0.44000000000000022</v>
      </c>
      <c r="B45">
        <f t="shared" si="0"/>
        <v>10.163387018410896</v>
      </c>
    </row>
    <row r="46" spans="1:2" x14ac:dyDescent="0.25">
      <c r="A46">
        <v>0.45000000000000023</v>
      </c>
      <c r="B46">
        <f t="shared" si="0"/>
        <v>9.695992406419446</v>
      </c>
    </row>
    <row r="47" spans="1:2" x14ac:dyDescent="0.25">
      <c r="A47">
        <v>0.46000000000000024</v>
      </c>
      <c r="B47">
        <f t="shared" si="0"/>
        <v>9.3260389148314164</v>
      </c>
    </row>
    <row r="48" spans="1:2" x14ac:dyDescent="0.25">
      <c r="A48">
        <v>0.47000000000000025</v>
      </c>
      <c r="B48">
        <f t="shared" si="0"/>
        <v>9.0455286236066961</v>
      </c>
    </row>
    <row r="49" spans="1:2" x14ac:dyDescent="0.25">
      <c r="A49">
        <v>0.48000000000000026</v>
      </c>
      <c r="B49">
        <f t="shared" si="0"/>
        <v>8.8488399417540133</v>
      </c>
    </row>
    <row r="50" spans="1:2" x14ac:dyDescent="0.25">
      <c r="A50">
        <v>0.49000000000000027</v>
      </c>
      <c r="B50">
        <f t="shared" si="0"/>
        <v>8.7322441667250672</v>
      </c>
    </row>
    <row r="51" spans="1:2" x14ac:dyDescent="0.25">
      <c r="A51">
        <v>0.50000000000000022</v>
      </c>
      <c r="B51">
        <f t="shared" si="0"/>
        <v>8.6936100877996765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workbookViewId="0">
      <selection activeCell="P33" sqref="P33"/>
    </sheetView>
  </sheetViews>
  <sheetFormatPr defaultRowHeight="15" x14ac:dyDescent="0.25"/>
  <cols>
    <col min="2" max="2" width="22.42578125" customWidth="1"/>
    <col min="3" max="3" width="10.7109375" customWidth="1"/>
    <col min="4" max="4" width="17" customWidth="1"/>
  </cols>
  <sheetData>
    <row r="1" spans="1:11" x14ac:dyDescent="0.25">
      <c r="A1" t="s">
        <v>0</v>
      </c>
      <c r="B1" t="s">
        <v>1</v>
      </c>
      <c r="C1" t="s">
        <v>0</v>
      </c>
      <c r="D1" t="s">
        <v>2</v>
      </c>
    </row>
    <row r="2" spans="1:11" x14ac:dyDescent="0.25">
      <c r="A2">
        <v>0.01</v>
      </c>
      <c r="B2">
        <f>10*LOG10((6*A2)/((2/(3*PI())*SIN(3*PI()*A2))^2*9))</f>
        <v>12.231350249882917</v>
      </c>
      <c r="C2">
        <v>0.05</v>
      </c>
      <c r="D2">
        <v>5.347999999999999</v>
      </c>
    </row>
    <row r="3" spans="1:11" x14ac:dyDescent="0.25">
      <c r="A3">
        <v>0.02</v>
      </c>
      <c r="B3">
        <f t="shared" ref="B3:B51" si="0">10*LOG10((6*A3)/((2/(3*PI())*SIN(3*PI()*A3))^2*9))</f>
        <v>9.2596843721685005</v>
      </c>
      <c r="C3">
        <v>0.1</v>
      </c>
      <c r="D3">
        <v>3.4350000000000001</v>
      </c>
      <c r="J3" s="2" t="s">
        <v>6</v>
      </c>
      <c r="K3" s="2" t="s">
        <v>8</v>
      </c>
    </row>
    <row r="4" spans="1:11" x14ac:dyDescent="0.25">
      <c r="A4">
        <v>0.03</v>
      </c>
      <c r="B4">
        <f t="shared" si="0"/>
        <v>7.5633154193291974</v>
      </c>
      <c r="C4">
        <v>0.15</v>
      </c>
      <c r="D4">
        <v>3.4980000000000002</v>
      </c>
    </row>
    <row r="5" spans="1:11" x14ac:dyDescent="0.25">
      <c r="A5">
        <v>0.04</v>
      </c>
      <c r="B5">
        <f t="shared" si="0"/>
        <v>6.4046142694830275</v>
      </c>
      <c r="C5">
        <v>0.2</v>
      </c>
      <c r="D5">
        <v>5.0980000000000008</v>
      </c>
    </row>
    <row r="6" spans="1:11" x14ac:dyDescent="0.25">
      <c r="A6">
        <v>0.05</v>
      </c>
      <c r="B6">
        <f t="shared" si="0"/>
        <v>5.5526747907395748</v>
      </c>
      <c r="C6">
        <v>0.25</v>
      </c>
      <c r="D6">
        <v>8.6660000000000004</v>
      </c>
    </row>
    <row r="7" spans="1:11" x14ac:dyDescent="0.25">
      <c r="A7">
        <v>6.0000000000000005E-2</v>
      </c>
      <c r="B7">
        <f t="shared" si="0"/>
        <v>4.9049339984964098</v>
      </c>
      <c r="C7">
        <v>0.3</v>
      </c>
      <c r="D7">
        <v>16.709</v>
      </c>
    </row>
    <row r="8" spans="1:11" x14ac:dyDescent="0.25">
      <c r="A8">
        <v>7.0000000000000007E-2</v>
      </c>
      <c r="B8">
        <f t="shared" si="0"/>
        <v>4.4069980552315693</v>
      </c>
      <c r="C8">
        <v>0.35</v>
      </c>
      <c r="D8">
        <v>23.040999999999997</v>
      </c>
    </row>
    <row r="9" spans="1:11" x14ac:dyDescent="0.25">
      <c r="A9">
        <v>0.08</v>
      </c>
      <c r="B9">
        <f t="shared" si="0"/>
        <v>4.0267431398749594</v>
      </c>
      <c r="C9">
        <v>0.4</v>
      </c>
      <c r="D9">
        <v>12.257000000000001</v>
      </c>
    </row>
    <row r="10" spans="1:11" x14ac:dyDescent="0.25">
      <c r="A10">
        <v>0.09</v>
      </c>
      <c r="B10">
        <f t="shared" si="0"/>
        <v>3.7438236481668348</v>
      </c>
      <c r="C10">
        <v>0.45</v>
      </c>
      <c r="D10">
        <v>9.18</v>
      </c>
    </row>
    <row r="11" spans="1:11" x14ac:dyDescent="0.25">
      <c r="A11">
        <v>9.9999999999999992E-2</v>
      </c>
      <c r="B11">
        <f t="shared" si="0"/>
        <v>3.544757152719539</v>
      </c>
      <c r="C11">
        <v>0.5</v>
      </c>
      <c r="D11">
        <v>8.6340000000000003</v>
      </c>
    </row>
    <row r="12" spans="1:11" x14ac:dyDescent="0.25">
      <c r="A12">
        <v>0.10999999999999999</v>
      </c>
      <c r="B12">
        <f t="shared" si="0"/>
        <v>3.420376724931979</v>
      </c>
    </row>
    <row r="13" spans="1:11" x14ac:dyDescent="0.25">
      <c r="A13">
        <v>0.11999999999999998</v>
      </c>
      <c r="B13">
        <f t="shared" si="0"/>
        <v>3.3644109724678284</v>
      </c>
    </row>
    <row r="14" spans="1:11" x14ac:dyDescent="0.25">
      <c r="A14">
        <v>0.12999999999999998</v>
      </c>
      <c r="B14">
        <f t="shared" si="0"/>
        <v>3.3726517294845881</v>
      </c>
    </row>
    <row r="15" spans="1:11" x14ac:dyDescent="0.25">
      <c r="A15">
        <v>0.13999999999999999</v>
      </c>
      <c r="B15">
        <f t="shared" si="0"/>
        <v>3.4424521103665118</v>
      </c>
    </row>
    <row r="16" spans="1:11" x14ac:dyDescent="0.25">
      <c r="A16">
        <v>0.15</v>
      </c>
      <c r="B16">
        <f t="shared" si="0"/>
        <v>3.572424093694901</v>
      </c>
    </row>
    <row r="17" spans="1:2" x14ac:dyDescent="0.25">
      <c r="A17">
        <v>0.16</v>
      </c>
      <c r="B17">
        <f t="shared" si="0"/>
        <v>3.7622664229373211</v>
      </c>
    </row>
    <row r="18" spans="1:2" x14ac:dyDescent="0.25">
      <c r="A18">
        <v>0.17</v>
      </c>
      <c r="B18">
        <f t="shared" si="0"/>
        <v>4.0126862782083244</v>
      </c>
    </row>
    <row r="19" spans="1:2" x14ac:dyDescent="0.25">
      <c r="A19">
        <v>0.18000000000000002</v>
      </c>
      <c r="B19">
        <f t="shared" si="0"/>
        <v>4.3253973929483864</v>
      </c>
    </row>
    <row r="20" spans="1:2" x14ac:dyDescent="0.25">
      <c r="A20">
        <v>0.19000000000000003</v>
      </c>
      <c r="B20">
        <f t="shared" si="0"/>
        <v>4.7031905074431917</v>
      </c>
    </row>
    <row r="21" spans="1:2" x14ac:dyDescent="0.25">
      <c r="A21">
        <v>0.20000000000000004</v>
      </c>
      <c r="B21">
        <f t="shared" si="0"/>
        <v>5.1500834901790462</v>
      </c>
    </row>
    <row r="22" spans="1:2" x14ac:dyDescent="0.25">
      <c r="A22">
        <v>0.21000000000000005</v>
      </c>
      <c r="B22">
        <f t="shared" si="0"/>
        <v>5.6715713493649167</v>
      </c>
    </row>
    <row r="23" spans="1:2" x14ac:dyDescent="0.25">
      <c r="A23">
        <v>0.22000000000000006</v>
      </c>
      <c r="B23">
        <f t="shared" si="0"/>
        <v>6.2750144064241233</v>
      </c>
    </row>
    <row r="24" spans="1:2" x14ac:dyDescent="0.25">
      <c r="A24">
        <v>0.23000000000000007</v>
      </c>
      <c r="B24">
        <f t="shared" si="0"/>
        <v>6.9702319920829616</v>
      </c>
    </row>
    <row r="25" spans="1:2" x14ac:dyDescent="0.25">
      <c r="A25">
        <v>0.24000000000000007</v>
      </c>
      <c r="B25">
        <f t="shared" si="0"/>
        <v>7.7704203151967928</v>
      </c>
    </row>
    <row r="26" spans="1:2" x14ac:dyDescent="0.25">
      <c r="A26">
        <v>0.25000000000000006</v>
      </c>
      <c r="B26">
        <f t="shared" si="0"/>
        <v>8.6936100877996818</v>
      </c>
    </row>
    <row r="27" spans="1:2" x14ac:dyDescent="0.25">
      <c r="A27">
        <v>0.26000000000000006</v>
      </c>
      <c r="B27">
        <f t="shared" si="0"/>
        <v>9.7650754377404034</v>
      </c>
    </row>
    <row r="28" spans="1:2" x14ac:dyDescent="0.25">
      <c r="A28">
        <v>0.27000000000000007</v>
      </c>
      <c r="B28">
        <f t="shared" si="0"/>
        <v>11.021532838873201</v>
      </c>
    </row>
    <row r="29" spans="1:2" x14ac:dyDescent="0.25">
      <c r="A29">
        <v>0.28000000000000008</v>
      </c>
      <c r="B29">
        <f t="shared" si="0"/>
        <v>12.518989647989978</v>
      </c>
    </row>
    <row r="30" spans="1:2" x14ac:dyDescent="0.25">
      <c r="A30">
        <v>0.29000000000000009</v>
      </c>
      <c r="B30">
        <f t="shared" si="0"/>
        <v>14.348844818824631</v>
      </c>
    </row>
    <row r="31" spans="1:2" x14ac:dyDescent="0.25">
      <c r="A31">
        <v>0.3000000000000001</v>
      </c>
      <c r="B31">
        <f t="shared" si="0"/>
        <v>16.675475309915335</v>
      </c>
    </row>
    <row r="32" spans="1:2" x14ac:dyDescent="0.25">
      <c r="A32">
        <v>0.31000000000000011</v>
      </c>
      <c r="B32">
        <f t="shared" si="0"/>
        <v>19.842691741955246</v>
      </c>
    </row>
    <row r="33" spans="1:2" x14ac:dyDescent="0.25">
      <c r="A33">
        <v>0.32000000000000012</v>
      </c>
      <c r="B33">
        <f t="shared" si="0"/>
        <v>24.794084937705676</v>
      </c>
    </row>
    <row r="34" spans="1:2" x14ac:dyDescent="0.25">
      <c r="A34">
        <v>0.33000000000000013</v>
      </c>
      <c r="B34">
        <f t="shared" si="0"/>
        <v>36.94748080792025</v>
      </c>
    </row>
    <row r="35" spans="1:2" x14ac:dyDescent="0.25">
      <c r="A35">
        <v>0.34000000000000014</v>
      </c>
      <c r="B35">
        <f t="shared" si="0"/>
        <v>31.06081768626996</v>
      </c>
    </row>
    <row r="36" spans="1:2" x14ac:dyDescent="0.25">
      <c r="A36">
        <v>0.35000000000000014</v>
      </c>
      <c r="B36">
        <f t="shared" si="0"/>
        <v>23.257941660802402</v>
      </c>
    </row>
    <row r="37" spans="1:2" x14ac:dyDescent="0.25">
      <c r="A37">
        <v>0.36000000000000015</v>
      </c>
      <c r="B37">
        <f t="shared" si="0"/>
        <v>19.353772546375595</v>
      </c>
    </row>
    <row r="38" spans="1:2" x14ac:dyDescent="0.25">
      <c r="A38">
        <v>0.37000000000000016</v>
      </c>
      <c r="B38">
        <f t="shared" si="0"/>
        <v>16.788650950005024</v>
      </c>
    </row>
    <row r="39" spans="1:2" x14ac:dyDescent="0.25">
      <c r="A39">
        <v>0.38000000000000017</v>
      </c>
      <c r="B39">
        <f t="shared" si="0"/>
        <v>14.918055309976339</v>
      </c>
    </row>
    <row r="40" spans="1:2" x14ac:dyDescent="0.25">
      <c r="A40">
        <v>0.39000000000000018</v>
      </c>
      <c r="B40">
        <f t="shared" si="0"/>
        <v>13.479493752836408</v>
      </c>
    </row>
    <row r="41" spans="1:2" x14ac:dyDescent="0.25">
      <c r="A41">
        <v>0.40000000000000019</v>
      </c>
      <c r="B41">
        <f t="shared" si="0"/>
        <v>12.340136251818413</v>
      </c>
    </row>
    <row r="42" spans="1:2" x14ac:dyDescent="0.25">
      <c r="A42">
        <v>0.4100000000000002</v>
      </c>
      <c r="B42">
        <f t="shared" si="0"/>
        <v>11.423622313058194</v>
      </c>
    </row>
    <row r="43" spans="1:2" x14ac:dyDescent="0.25">
      <c r="A43">
        <v>0.42000000000000021</v>
      </c>
      <c r="B43">
        <f t="shared" si="0"/>
        <v>10.682226188120653</v>
      </c>
    </row>
    <row r="44" spans="1:2" x14ac:dyDescent="0.25">
      <c r="A44">
        <v>0.43000000000000022</v>
      </c>
      <c r="B44">
        <f t="shared" si="0"/>
        <v>10.084348612010103</v>
      </c>
    </row>
    <row r="45" spans="1:2" x14ac:dyDescent="0.25">
      <c r="A45">
        <v>0.44000000000000022</v>
      </c>
      <c r="B45">
        <f t="shared" si="0"/>
        <v>9.6082137399125838</v>
      </c>
    </row>
    <row r="46" spans="1:2" x14ac:dyDescent="0.25">
      <c r="A46">
        <v>0.45000000000000023</v>
      </c>
      <c r="B46">
        <f t="shared" si="0"/>
        <v>9.2384175008126981</v>
      </c>
    </row>
    <row r="47" spans="1:2" x14ac:dyDescent="0.25">
      <c r="A47">
        <v>0.46000000000000024</v>
      </c>
      <c r="B47">
        <f t="shared" si="0"/>
        <v>8.9639171882869721</v>
      </c>
    </row>
    <row r="48" spans="1:2" x14ac:dyDescent="0.25">
      <c r="A48">
        <v>0.47000000000000025</v>
      </c>
      <c r="B48">
        <f t="shared" si="0"/>
        <v>8.7768071596036847</v>
      </c>
    </row>
    <row r="49" spans="1:2" x14ac:dyDescent="0.25">
      <c r="A49">
        <v>0.48000000000000026</v>
      </c>
      <c r="B49">
        <f t="shared" si="0"/>
        <v>8.6715522721497003</v>
      </c>
    </row>
    <row r="50" spans="1:2" x14ac:dyDescent="0.25">
      <c r="A50">
        <v>0.49000000000000027</v>
      </c>
      <c r="B50">
        <f t="shared" si="0"/>
        <v>8.6445049236500182</v>
      </c>
    </row>
    <row r="51" spans="1:2" x14ac:dyDescent="0.25">
      <c r="A51">
        <v>0.50000000000000022</v>
      </c>
      <c r="B51">
        <f t="shared" si="0"/>
        <v>8.69361008779968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workbookViewId="0">
      <selection activeCell="M3" sqref="M3"/>
    </sheetView>
  </sheetViews>
  <sheetFormatPr defaultRowHeight="15" x14ac:dyDescent="0.25"/>
  <cols>
    <col min="2" max="2" width="21.140625" customWidth="1"/>
    <col min="4" max="4" width="10" customWidth="1"/>
    <col min="5" max="5" width="17.85546875" customWidth="1"/>
  </cols>
  <sheetData>
    <row r="1" spans="1:10" x14ac:dyDescent="0.25">
      <c r="A1" t="s">
        <v>0</v>
      </c>
      <c r="B1" t="s">
        <v>1</v>
      </c>
      <c r="C1" t="s">
        <v>3</v>
      </c>
      <c r="D1" t="s">
        <v>0</v>
      </c>
      <c r="E1" t="s">
        <v>2</v>
      </c>
    </row>
    <row r="2" spans="1:10" x14ac:dyDescent="0.25">
      <c r="A2">
        <v>0.25</v>
      </c>
      <c r="B2">
        <f>10*LOG10(6*A2/(SIN(3*PI()*A2)*(2-2*COS(6*PI()*C2))^0.5/PI())^2)</f>
        <v>11.703910044439493</v>
      </c>
      <c r="C2">
        <v>0.25000000000000006</v>
      </c>
      <c r="D2">
        <v>0.25</v>
      </c>
      <c r="E2">
        <v>11.657999999999999</v>
      </c>
    </row>
    <row r="3" spans="1:10" x14ac:dyDescent="0.25">
      <c r="A3">
        <v>0.25</v>
      </c>
      <c r="B3">
        <f t="shared" ref="B3:B52" si="0">10*LOG10(6*A3/(SIN(3*PI()*A3)*(2-2*COS(6*PI()*C3))^0.5/PI())^2)</f>
        <v>12.605042001392411</v>
      </c>
      <c r="C3">
        <v>0.26000000000000006</v>
      </c>
      <c r="D3">
        <v>0.3</v>
      </c>
      <c r="E3">
        <v>18.866</v>
      </c>
    </row>
    <row r="4" spans="1:10" x14ac:dyDescent="0.25">
      <c r="A4">
        <v>0.25</v>
      </c>
      <c r="B4">
        <f t="shared" si="0"/>
        <v>13.697595240643514</v>
      </c>
      <c r="C4">
        <v>0.27000000000000007</v>
      </c>
      <c r="D4">
        <v>0.35</v>
      </c>
      <c r="E4">
        <v>24.780999999999999</v>
      </c>
      <c r="J4" s="2" t="s">
        <v>7</v>
      </c>
    </row>
    <row r="5" spans="1:10" x14ac:dyDescent="0.25">
      <c r="A5">
        <v>0.25</v>
      </c>
      <c r="B5">
        <f t="shared" si="0"/>
        <v>15.037109377927973</v>
      </c>
      <c r="C5">
        <v>0.28000000000000008</v>
      </c>
      <c r="D5">
        <v>0.4</v>
      </c>
      <c r="E5">
        <v>13.282</v>
      </c>
    </row>
    <row r="6" spans="1:10" x14ac:dyDescent="0.25">
      <c r="A6">
        <v>0.25</v>
      </c>
      <c r="B6">
        <f t="shared" si="0"/>
        <v>16.714564883195258</v>
      </c>
      <c r="C6">
        <v>0.29000000000000009</v>
      </c>
      <c r="D6">
        <v>0.45</v>
      </c>
      <c r="E6">
        <v>9.6690000000000005</v>
      </c>
    </row>
    <row r="7" spans="1:10" x14ac:dyDescent="0.25">
      <c r="A7">
        <v>0.25</v>
      </c>
      <c r="B7">
        <f t="shared" si="0"/>
        <v>18.893962806078896</v>
      </c>
      <c r="C7">
        <v>0.3000000000000001</v>
      </c>
      <c r="D7">
        <v>0.5</v>
      </c>
      <c r="E7">
        <v>8.6660000000000004</v>
      </c>
    </row>
    <row r="8" spans="1:10" x14ac:dyDescent="0.25">
      <c r="A8">
        <v>0.25</v>
      </c>
      <c r="B8">
        <f t="shared" si="0"/>
        <v>21.918774846972703</v>
      </c>
      <c r="C8">
        <v>0.31000000000000011</v>
      </c>
      <c r="D8">
        <v>0.55000000000000004</v>
      </c>
      <c r="E8">
        <v>9.6679999999999993</v>
      </c>
    </row>
    <row r="9" spans="1:10" x14ac:dyDescent="0.25">
      <c r="A9">
        <v>0.25</v>
      </c>
      <c r="B9">
        <f t="shared" si="0"/>
        <v>26.732285197866801</v>
      </c>
      <c r="C9">
        <v>0.32000000000000012</v>
      </c>
      <c r="D9">
        <v>0.6</v>
      </c>
      <c r="E9">
        <v>13.281000000000001</v>
      </c>
    </row>
    <row r="10" spans="1:10" x14ac:dyDescent="0.25">
      <c r="A10">
        <v>0.25</v>
      </c>
      <c r="B10">
        <f t="shared" si="0"/>
        <v>38.752041452501537</v>
      </c>
      <c r="C10">
        <v>0.33000000000000013</v>
      </c>
      <c r="D10">
        <v>0.65</v>
      </c>
      <c r="E10">
        <v>24.776000000000003</v>
      </c>
    </row>
    <row r="11" spans="1:10" x14ac:dyDescent="0.25">
      <c r="A11">
        <v>0.25</v>
      </c>
      <c r="B11">
        <f t="shared" si="0"/>
        <v>32.735728559207615</v>
      </c>
      <c r="C11">
        <v>0.34000000000000014</v>
      </c>
      <c r="D11">
        <v>0.7</v>
      </c>
      <c r="E11">
        <v>18.868000000000002</v>
      </c>
    </row>
    <row r="12" spans="1:10" x14ac:dyDescent="0.25">
      <c r="A12">
        <v>0.25</v>
      </c>
      <c r="B12">
        <f t="shared" si="0"/>
        <v>24.806961260659833</v>
      </c>
      <c r="C12">
        <v>0.35000000000000014</v>
      </c>
      <c r="D12">
        <v>0.75</v>
      </c>
      <c r="E12">
        <v>11.658999999999999</v>
      </c>
    </row>
    <row r="13" spans="1:10" x14ac:dyDescent="0.25">
      <c r="A13">
        <v>0.25</v>
      </c>
      <c r="B13">
        <f t="shared" si="0"/>
        <v>20.780447582062905</v>
      </c>
      <c r="C13">
        <v>0.36000000000000015</v>
      </c>
    </row>
    <row r="14" spans="1:10" x14ac:dyDescent="0.25">
      <c r="A14">
        <v>0.25</v>
      </c>
      <c r="B14">
        <f t="shared" si="0"/>
        <v>18.096333752695259</v>
      </c>
      <c r="C14">
        <v>0.37000000000000016</v>
      </c>
    </row>
    <row r="15" spans="1:10" x14ac:dyDescent="0.25">
      <c r="A15">
        <v>0.25</v>
      </c>
      <c r="B15">
        <f t="shared" si="0"/>
        <v>16.109919387168425</v>
      </c>
      <c r="C15">
        <v>0.38000000000000017</v>
      </c>
    </row>
    <row r="16" spans="1:10" x14ac:dyDescent="0.25">
      <c r="A16">
        <v>0.25</v>
      </c>
      <c r="B16">
        <f t="shared" si="0"/>
        <v>14.558547725931604</v>
      </c>
      <c r="C16">
        <v>0.39000000000000018</v>
      </c>
    </row>
    <row r="17" spans="1:3" x14ac:dyDescent="0.25">
      <c r="A17">
        <v>0.25</v>
      </c>
      <c r="B17">
        <f t="shared" si="0"/>
        <v>13.309236381898975</v>
      </c>
      <c r="C17">
        <v>0.40000000000000019</v>
      </c>
    </row>
    <row r="18" spans="1:3" x14ac:dyDescent="0.25">
      <c r="A18">
        <v>0.25</v>
      </c>
      <c r="B18">
        <f t="shared" si="0"/>
        <v>12.285483789221026</v>
      </c>
      <c r="C18">
        <v>0.4100000000000002</v>
      </c>
    </row>
    <row r="19" spans="1:3" x14ac:dyDescent="0.25">
      <c r="A19">
        <v>0.25</v>
      </c>
      <c r="B19">
        <f t="shared" si="0"/>
        <v>11.439433327501831</v>
      </c>
      <c r="C19">
        <v>0.42000000000000021</v>
      </c>
    </row>
    <row r="20" spans="1:3" x14ac:dyDescent="0.25">
      <c r="A20">
        <v>0.25</v>
      </c>
      <c r="B20">
        <f t="shared" si="0"/>
        <v>10.739364099574422</v>
      </c>
      <c r="C20">
        <v>0.43000000000000022</v>
      </c>
    </row>
    <row r="21" spans="1:3" x14ac:dyDescent="0.25">
      <c r="A21">
        <v>0.25</v>
      </c>
      <c r="B21">
        <f t="shared" si="0"/>
        <v>10.163387018410896</v>
      </c>
      <c r="C21">
        <v>0.44000000000000022</v>
      </c>
    </row>
    <row r="22" spans="1:3" x14ac:dyDescent="0.25">
      <c r="A22">
        <v>0.25</v>
      </c>
      <c r="B22">
        <f t="shared" si="0"/>
        <v>9.695992406419446</v>
      </c>
      <c r="C22">
        <v>0.45000000000000023</v>
      </c>
    </row>
    <row r="23" spans="1:3" x14ac:dyDescent="0.25">
      <c r="A23">
        <v>0.25</v>
      </c>
      <c r="B23">
        <f t="shared" si="0"/>
        <v>9.3260389148314147</v>
      </c>
      <c r="C23">
        <v>0.46000000000000024</v>
      </c>
    </row>
    <row r="24" spans="1:3" x14ac:dyDescent="0.25">
      <c r="A24">
        <v>0.25</v>
      </c>
      <c r="B24">
        <f t="shared" si="0"/>
        <v>9.0455286236066961</v>
      </c>
      <c r="C24">
        <v>0.47000000000000025</v>
      </c>
    </row>
    <row r="25" spans="1:3" x14ac:dyDescent="0.25">
      <c r="A25">
        <v>0.25</v>
      </c>
      <c r="B25">
        <f t="shared" si="0"/>
        <v>8.8488399417540133</v>
      </c>
      <c r="C25">
        <v>0.48000000000000026</v>
      </c>
    </row>
    <row r="26" spans="1:3" x14ac:dyDescent="0.25">
      <c r="A26">
        <v>0.25</v>
      </c>
      <c r="B26">
        <f t="shared" si="0"/>
        <v>8.7322441667250672</v>
      </c>
      <c r="C26">
        <v>0.49000000000000027</v>
      </c>
    </row>
    <row r="27" spans="1:3" x14ac:dyDescent="0.25">
      <c r="A27">
        <v>0.25</v>
      </c>
      <c r="B27">
        <f t="shared" si="0"/>
        <v>8.6936100877996765</v>
      </c>
      <c r="C27" s="1">
        <v>0.50000000000000022</v>
      </c>
    </row>
    <row r="28" spans="1:3" x14ac:dyDescent="0.25">
      <c r="A28">
        <v>0.25</v>
      </c>
      <c r="B28">
        <f t="shared" si="0"/>
        <v>8.732244166725069</v>
      </c>
      <c r="C28">
        <v>0.51</v>
      </c>
    </row>
    <row r="29" spans="1:3" x14ac:dyDescent="0.25">
      <c r="A29">
        <v>0.25</v>
      </c>
      <c r="B29">
        <f t="shared" si="0"/>
        <v>8.8488399417540151</v>
      </c>
      <c r="C29">
        <v>0.52</v>
      </c>
    </row>
    <row r="30" spans="1:3" x14ac:dyDescent="0.25">
      <c r="A30">
        <v>0.25</v>
      </c>
      <c r="B30">
        <f t="shared" si="0"/>
        <v>9.0455286236066996</v>
      </c>
      <c r="C30">
        <v>0.53</v>
      </c>
    </row>
    <row r="31" spans="1:3" x14ac:dyDescent="0.25">
      <c r="A31">
        <v>0.25</v>
      </c>
      <c r="B31">
        <f t="shared" si="0"/>
        <v>9.3260389148314218</v>
      </c>
      <c r="C31">
        <v>0.54</v>
      </c>
    </row>
    <row r="32" spans="1:3" x14ac:dyDescent="0.25">
      <c r="A32">
        <v>0.25</v>
      </c>
      <c r="B32">
        <f t="shared" si="0"/>
        <v>9.6959924064194531</v>
      </c>
      <c r="C32">
        <v>0.55000000000000004</v>
      </c>
    </row>
    <row r="33" spans="1:3" x14ac:dyDescent="0.25">
      <c r="A33">
        <v>0.25</v>
      </c>
      <c r="B33">
        <f t="shared" si="0"/>
        <v>10.163387018410909</v>
      </c>
      <c r="C33">
        <v>0.56000000000000005</v>
      </c>
    </row>
    <row r="34" spans="1:3" x14ac:dyDescent="0.25">
      <c r="A34">
        <v>0.25</v>
      </c>
      <c r="B34">
        <f t="shared" si="0"/>
        <v>10.739364099574431</v>
      </c>
      <c r="C34">
        <v>0.56999999999999995</v>
      </c>
    </row>
    <row r="35" spans="1:3" x14ac:dyDescent="0.25">
      <c r="A35">
        <v>0.25</v>
      </c>
      <c r="B35">
        <f t="shared" si="0"/>
        <v>11.439433327501838</v>
      </c>
      <c r="C35">
        <v>0.57999999999999996</v>
      </c>
    </row>
    <row r="36" spans="1:3" x14ac:dyDescent="0.25">
      <c r="A36">
        <v>0.25</v>
      </c>
      <c r="B36">
        <f t="shared" si="0"/>
        <v>12.285483789221036</v>
      </c>
      <c r="C36">
        <v>0.59</v>
      </c>
    </row>
    <row r="37" spans="1:3" x14ac:dyDescent="0.25">
      <c r="A37">
        <v>0.25</v>
      </c>
      <c r="B37">
        <f t="shared" si="0"/>
        <v>13.309236381898991</v>
      </c>
      <c r="C37">
        <v>0.6</v>
      </c>
    </row>
    <row r="38" spans="1:3" x14ac:dyDescent="0.25">
      <c r="A38">
        <v>0.25</v>
      </c>
      <c r="B38">
        <f t="shared" si="0"/>
        <v>14.558547725931616</v>
      </c>
      <c r="C38">
        <v>0.61</v>
      </c>
    </row>
    <row r="39" spans="1:3" x14ac:dyDescent="0.25">
      <c r="A39">
        <v>0.25</v>
      </c>
      <c r="B39">
        <f t="shared" si="0"/>
        <v>16.109919387168439</v>
      </c>
      <c r="C39">
        <v>0.62</v>
      </c>
    </row>
    <row r="40" spans="1:3" x14ac:dyDescent="0.25">
      <c r="A40">
        <v>0.25</v>
      </c>
      <c r="B40">
        <f t="shared" si="0"/>
        <v>18.096333752695294</v>
      </c>
      <c r="C40">
        <v>0.63</v>
      </c>
    </row>
    <row r="41" spans="1:3" x14ac:dyDescent="0.25">
      <c r="A41">
        <v>0.25</v>
      </c>
      <c r="B41">
        <f t="shared" si="0"/>
        <v>20.780447582062958</v>
      </c>
      <c r="C41">
        <v>0.64</v>
      </c>
    </row>
    <row r="42" spans="1:3" x14ac:dyDescent="0.25">
      <c r="A42">
        <v>0.25</v>
      </c>
      <c r="B42">
        <f t="shared" si="0"/>
        <v>24.806961260659882</v>
      </c>
      <c r="C42">
        <v>0.65</v>
      </c>
    </row>
    <row r="43" spans="1:3" x14ac:dyDescent="0.25">
      <c r="A43">
        <v>0.25</v>
      </c>
      <c r="B43">
        <f t="shared" si="0"/>
        <v>32.7357285592078</v>
      </c>
      <c r="C43">
        <v>0.66</v>
      </c>
    </row>
    <row r="44" spans="1:3" x14ac:dyDescent="0.25">
      <c r="A44">
        <v>0.25</v>
      </c>
      <c r="B44">
        <f t="shared" si="0"/>
        <v>38.752041452501295</v>
      </c>
      <c r="C44">
        <v>0.67</v>
      </c>
    </row>
    <row r="45" spans="1:3" x14ac:dyDescent="0.25">
      <c r="A45">
        <v>0.25</v>
      </c>
      <c r="B45">
        <f t="shared" si="0"/>
        <v>26.732285197866741</v>
      </c>
      <c r="C45">
        <v>0.68</v>
      </c>
    </row>
    <row r="46" spans="1:3" x14ac:dyDescent="0.25">
      <c r="A46">
        <v>0.25</v>
      </c>
      <c r="B46">
        <f t="shared" si="0"/>
        <v>21.918774846972685</v>
      </c>
      <c r="C46">
        <v>0.69</v>
      </c>
    </row>
    <row r="47" spans="1:3" x14ac:dyDescent="0.25">
      <c r="A47">
        <v>0.25</v>
      </c>
      <c r="B47">
        <f t="shared" si="0"/>
        <v>18.893962806078882</v>
      </c>
      <c r="C47">
        <v>0.7</v>
      </c>
    </row>
    <row r="48" spans="1:3" x14ac:dyDescent="0.25">
      <c r="A48">
        <v>0.25</v>
      </c>
      <c r="B48">
        <f t="shared" si="0"/>
        <v>16.714564883195255</v>
      </c>
      <c r="C48">
        <v>0.71</v>
      </c>
    </row>
    <row r="49" spans="1:3" x14ac:dyDescent="0.25">
      <c r="A49">
        <v>0.25</v>
      </c>
      <c r="B49">
        <f t="shared" si="0"/>
        <v>15.037109377927971</v>
      </c>
      <c r="C49">
        <v>0.72</v>
      </c>
    </row>
    <row r="50" spans="1:3" x14ac:dyDescent="0.25">
      <c r="A50">
        <v>0.25</v>
      </c>
      <c r="B50">
        <f t="shared" si="0"/>
        <v>13.69759524064351</v>
      </c>
      <c r="C50">
        <v>0.73</v>
      </c>
    </row>
    <row r="51" spans="1:3" x14ac:dyDescent="0.25">
      <c r="A51">
        <v>0.25</v>
      </c>
      <c r="B51">
        <f t="shared" si="0"/>
        <v>12.605042001392411</v>
      </c>
      <c r="C51">
        <v>0.74</v>
      </c>
    </row>
    <row r="52" spans="1:3" x14ac:dyDescent="0.25">
      <c r="A52">
        <v>0.25</v>
      </c>
      <c r="B52">
        <f t="shared" si="0"/>
        <v>11.703910044439489</v>
      </c>
      <c r="C52">
        <v>0.75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opLeftCell="D1" workbookViewId="0">
      <selection activeCell="Q29" sqref="Q29"/>
    </sheetView>
  </sheetViews>
  <sheetFormatPr defaultRowHeight="15" x14ac:dyDescent="0.25"/>
  <cols>
    <col min="2" max="2" width="17" customWidth="1"/>
    <col min="4" max="4" width="15.7109375" customWidth="1"/>
  </cols>
  <sheetData>
    <row r="1" spans="1:8" x14ac:dyDescent="0.25">
      <c r="A1" t="s">
        <v>0</v>
      </c>
      <c r="B1" t="s">
        <v>1</v>
      </c>
      <c r="C1" t="s">
        <v>0</v>
      </c>
      <c r="D1" t="s">
        <v>2</v>
      </c>
    </row>
    <row r="2" spans="1:8" x14ac:dyDescent="0.25">
      <c r="A2">
        <v>0.01</v>
      </c>
      <c r="B2">
        <f>10*LOG10((A2)/((1/(3*PI())*SIN(3*PI()*A2))^2*9))</f>
        <v>10.470437659326105</v>
      </c>
      <c r="C2">
        <v>0.05</v>
      </c>
      <c r="D2">
        <v>3.6120000000000001</v>
      </c>
      <c r="H2" s="2" t="s">
        <v>9</v>
      </c>
    </row>
    <row r="3" spans="1:8" x14ac:dyDescent="0.25">
      <c r="A3">
        <v>0.02</v>
      </c>
      <c r="B3">
        <f t="shared" ref="B3:B51" si="0">10*LOG10((A3)/((1/(3*PI())*SIN(3*PI()*A3))^2*9))</f>
        <v>7.498771781611687</v>
      </c>
      <c r="C3">
        <v>0.1</v>
      </c>
      <c r="D3">
        <v>1.6790000000000003</v>
      </c>
    </row>
    <row r="4" spans="1:8" x14ac:dyDescent="0.25">
      <c r="A4">
        <v>0.03</v>
      </c>
      <c r="B4">
        <f t="shared" si="0"/>
        <v>5.8024028287723848</v>
      </c>
      <c r="C4">
        <v>0.15</v>
      </c>
      <c r="D4">
        <v>1.7319999999999993</v>
      </c>
    </row>
    <row r="5" spans="1:8" x14ac:dyDescent="0.25">
      <c r="A5">
        <v>0.04</v>
      </c>
      <c r="B5">
        <f t="shared" si="0"/>
        <v>4.6437016789262167</v>
      </c>
      <c r="C5">
        <v>0.2</v>
      </c>
      <c r="D5">
        <v>3.3210000000000006</v>
      </c>
    </row>
    <row r="6" spans="1:8" x14ac:dyDescent="0.25">
      <c r="A6">
        <v>0.05</v>
      </c>
      <c r="B6">
        <f t="shared" si="0"/>
        <v>3.7917622001827613</v>
      </c>
      <c r="C6">
        <v>0.25</v>
      </c>
      <c r="D6">
        <v>6.8720000000000008</v>
      </c>
    </row>
    <row r="7" spans="1:8" x14ac:dyDescent="0.25">
      <c r="A7">
        <v>6.0000000000000005E-2</v>
      </c>
      <c r="B7">
        <f t="shared" si="0"/>
        <v>3.1440214079395972</v>
      </c>
      <c r="C7">
        <v>0.3</v>
      </c>
      <c r="D7">
        <v>14.858999999999998</v>
      </c>
    </row>
    <row r="8" spans="1:8" x14ac:dyDescent="0.25">
      <c r="A8">
        <v>7.0000000000000007E-2</v>
      </c>
      <c r="B8">
        <f t="shared" si="0"/>
        <v>2.6460854646747571</v>
      </c>
      <c r="C8">
        <v>0.35</v>
      </c>
      <c r="D8">
        <v>21.447000000000003</v>
      </c>
    </row>
    <row r="9" spans="1:8" x14ac:dyDescent="0.25">
      <c r="A9">
        <v>0.08</v>
      </c>
      <c r="B9">
        <f t="shared" si="0"/>
        <v>2.2658305493181481</v>
      </c>
      <c r="C9">
        <v>0.4</v>
      </c>
      <c r="D9">
        <v>10.530000000000001</v>
      </c>
    </row>
    <row r="10" spans="1:8" x14ac:dyDescent="0.25">
      <c r="A10">
        <v>0.09</v>
      </c>
      <c r="B10">
        <f t="shared" si="0"/>
        <v>1.9829110576100215</v>
      </c>
      <c r="C10">
        <v>0.45</v>
      </c>
      <c r="D10">
        <v>7.4309999999999992</v>
      </c>
    </row>
    <row r="11" spans="1:8" x14ac:dyDescent="0.25">
      <c r="A11">
        <v>9.9999999999999992E-2</v>
      </c>
      <c r="B11">
        <f t="shared" si="0"/>
        <v>1.7838445621627261</v>
      </c>
      <c r="C11">
        <v>0.5</v>
      </c>
      <c r="D11">
        <v>6.8870000000000005</v>
      </c>
    </row>
    <row r="12" spans="1:8" x14ac:dyDescent="0.25">
      <c r="A12">
        <v>0.10999999999999999</v>
      </c>
      <c r="B12">
        <f t="shared" si="0"/>
        <v>1.6594641343751668</v>
      </c>
    </row>
    <row r="13" spans="1:8" x14ac:dyDescent="0.25">
      <c r="A13">
        <v>0.11999999999999998</v>
      </c>
      <c r="B13">
        <f t="shared" si="0"/>
        <v>1.6034983819110158</v>
      </c>
    </row>
    <row r="14" spans="1:8" x14ac:dyDescent="0.25">
      <c r="A14">
        <v>0.12999999999999998</v>
      </c>
      <c r="B14">
        <f t="shared" si="0"/>
        <v>1.6117391389277758</v>
      </c>
    </row>
    <row r="15" spans="1:8" x14ac:dyDescent="0.25">
      <c r="A15">
        <v>0.13999999999999999</v>
      </c>
      <c r="B15">
        <f t="shared" si="0"/>
        <v>1.6815395198096996</v>
      </c>
    </row>
    <row r="16" spans="1:8" x14ac:dyDescent="0.25">
      <c r="A16">
        <v>0.15</v>
      </c>
      <c r="B16">
        <f t="shared" si="0"/>
        <v>1.8115115031380888</v>
      </c>
    </row>
    <row r="17" spans="1:2" x14ac:dyDescent="0.25">
      <c r="A17">
        <v>0.16</v>
      </c>
      <c r="B17">
        <f t="shared" si="0"/>
        <v>2.0013538323805089</v>
      </c>
    </row>
    <row r="18" spans="1:2" x14ac:dyDescent="0.25">
      <c r="A18">
        <v>0.17</v>
      </c>
      <c r="B18">
        <f t="shared" si="0"/>
        <v>2.2517736876515118</v>
      </c>
    </row>
    <row r="19" spans="1:2" x14ac:dyDescent="0.25">
      <c r="A19">
        <v>0.18000000000000002</v>
      </c>
      <c r="B19">
        <f t="shared" si="0"/>
        <v>2.5644848023915738</v>
      </c>
    </row>
    <row r="20" spans="1:2" x14ac:dyDescent="0.25">
      <c r="A20">
        <v>0.19000000000000003</v>
      </c>
      <c r="B20">
        <f t="shared" si="0"/>
        <v>2.94227791688638</v>
      </c>
    </row>
    <row r="21" spans="1:2" x14ac:dyDescent="0.25">
      <c r="A21">
        <v>0.20000000000000004</v>
      </c>
      <c r="B21">
        <f t="shared" si="0"/>
        <v>3.3891708996222336</v>
      </c>
    </row>
    <row r="22" spans="1:2" x14ac:dyDescent="0.25">
      <c r="A22">
        <v>0.21000000000000005</v>
      </c>
      <c r="B22">
        <f t="shared" si="0"/>
        <v>3.9106587588081037</v>
      </c>
    </row>
    <row r="23" spans="1:2" x14ac:dyDescent="0.25">
      <c r="A23">
        <v>0.22000000000000006</v>
      </c>
      <c r="B23">
        <f t="shared" si="0"/>
        <v>4.5141018158673099</v>
      </c>
    </row>
    <row r="24" spans="1:2" x14ac:dyDescent="0.25">
      <c r="A24">
        <v>0.23000000000000007</v>
      </c>
      <c r="B24">
        <f t="shared" si="0"/>
        <v>5.209319401526149</v>
      </c>
    </row>
    <row r="25" spans="1:2" x14ac:dyDescent="0.25">
      <c r="A25">
        <v>0.24000000000000007</v>
      </c>
      <c r="B25">
        <f t="shared" si="0"/>
        <v>6.0095077246399811</v>
      </c>
    </row>
    <row r="26" spans="1:2" x14ac:dyDescent="0.25">
      <c r="A26">
        <v>0.25000000000000006</v>
      </c>
      <c r="B26">
        <f t="shared" si="0"/>
        <v>6.9326974972428683</v>
      </c>
    </row>
    <row r="27" spans="1:2" x14ac:dyDescent="0.25">
      <c r="A27">
        <v>0.26000000000000006</v>
      </c>
      <c r="B27">
        <f t="shared" si="0"/>
        <v>8.0041628471835917</v>
      </c>
    </row>
    <row r="28" spans="1:2" x14ac:dyDescent="0.25">
      <c r="A28">
        <v>0.27000000000000007</v>
      </c>
      <c r="B28">
        <f t="shared" si="0"/>
        <v>9.2606202483163873</v>
      </c>
    </row>
    <row r="29" spans="1:2" x14ac:dyDescent="0.25">
      <c r="A29">
        <v>0.28000000000000008</v>
      </c>
      <c r="B29">
        <f t="shared" si="0"/>
        <v>10.758077057433166</v>
      </c>
    </row>
    <row r="30" spans="1:2" x14ac:dyDescent="0.25">
      <c r="A30">
        <v>0.29000000000000009</v>
      </c>
      <c r="B30">
        <f t="shared" si="0"/>
        <v>12.587932228267819</v>
      </c>
    </row>
    <row r="31" spans="1:2" x14ac:dyDescent="0.25">
      <c r="A31">
        <v>0.3000000000000001</v>
      </c>
      <c r="B31">
        <f t="shared" si="0"/>
        <v>14.914562719358521</v>
      </c>
    </row>
    <row r="32" spans="1:2" x14ac:dyDescent="0.25">
      <c r="A32">
        <v>0.31000000000000011</v>
      </c>
      <c r="B32">
        <f t="shared" si="0"/>
        <v>18.081779151398433</v>
      </c>
    </row>
    <row r="33" spans="1:2" x14ac:dyDescent="0.25">
      <c r="A33">
        <v>0.32000000000000012</v>
      </c>
      <c r="B33">
        <f t="shared" si="0"/>
        <v>23.033172347148863</v>
      </c>
    </row>
    <row r="34" spans="1:2" x14ac:dyDescent="0.25">
      <c r="A34">
        <v>0.33000000000000013</v>
      </c>
      <c r="B34">
        <f t="shared" si="0"/>
        <v>35.186568217363437</v>
      </c>
    </row>
    <row r="35" spans="1:2" x14ac:dyDescent="0.25">
      <c r="A35">
        <v>0.34000000000000014</v>
      </c>
      <c r="B35">
        <f t="shared" si="0"/>
        <v>29.299905095713147</v>
      </c>
    </row>
    <row r="36" spans="1:2" x14ac:dyDescent="0.25">
      <c r="A36">
        <v>0.35000000000000014</v>
      </c>
      <c r="B36">
        <f t="shared" si="0"/>
        <v>21.497029070245588</v>
      </c>
    </row>
    <row r="37" spans="1:2" x14ac:dyDescent="0.25">
      <c r="A37">
        <v>0.36000000000000015</v>
      </c>
      <c r="B37">
        <f t="shared" si="0"/>
        <v>17.592859955818781</v>
      </c>
    </row>
    <row r="38" spans="1:2" x14ac:dyDescent="0.25">
      <c r="A38">
        <v>0.37000000000000016</v>
      </c>
      <c r="B38">
        <f t="shared" si="0"/>
        <v>15.027738359448213</v>
      </c>
    </row>
    <row r="39" spans="1:2" x14ac:dyDescent="0.25">
      <c r="A39">
        <v>0.38000000000000017</v>
      </c>
      <c r="B39">
        <f t="shared" si="0"/>
        <v>13.157142719419529</v>
      </c>
    </row>
    <row r="40" spans="1:2" x14ac:dyDescent="0.25">
      <c r="A40">
        <v>0.39000000000000018</v>
      </c>
      <c r="B40">
        <f t="shared" si="0"/>
        <v>11.718581162279598</v>
      </c>
    </row>
    <row r="41" spans="1:2" x14ac:dyDescent="0.25">
      <c r="A41">
        <v>0.40000000000000019</v>
      </c>
      <c r="B41">
        <f t="shared" si="0"/>
        <v>10.579223661261601</v>
      </c>
    </row>
    <row r="42" spans="1:2" x14ac:dyDescent="0.25">
      <c r="A42">
        <v>0.4100000000000002</v>
      </c>
      <c r="B42">
        <f t="shared" si="0"/>
        <v>9.6627097225013809</v>
      </c>
    </row>
    <row r="43" spans="1:2" x14ac:dyDescent="0.25">
      <c r="A43">
        <v>0.42000000000000021</v>
      </c>
      <c r="B43">
        <f t="shared" si="0"/>
        <v>8.9213135975638398</v>
      </c>
    </row>
    <row r="44" spans="1:2" x14ac:dyDescent="0.25">
      <c r="A44">
        <v>0.43000000000000022</v>
      </c>
      <c r="B44">
        <f t="shared" si="0"/>
        <v>8.3234360214532899</v>
      </c>
    </row>
    <row r="45" spans="1:2" x14ac:dyDescent="0.25">
      <c r="A45">
        <v>0.44000000000000022</v>
      </c>
      <c r="B45">
        <f t="shared" si="0"/>
        <v>7.8473011493557721</v>
      </c>
    </row>
    <row r="46" spans="1:2" x14ac:dyDescent="0.25">
      <c r="A46">
        <v>0.45000000000000023</v>
      </c>
      <c r="B46">
        <f t="shared" si="0"/>
        <v>7.4775049102558855</v>
      </c>
    </row>
    <row r="47" spans="1:2" x14ac:dyDescent="0.25">
      <c r="A47">
        <v>0.46000000000000024</v>
      </c>
      <c r="B47">
        <f t="shared" si="0"/>
        <v>7.2030045977301587</v>
      </c>
    </row>
    <row r="48" spans="1:2" x14ac:dyDescent="0.25">
      <c r="A48">
        <v>0.47000000000000025</v>
      </c>
      <c r="B48">
        <f t="shared" si="0"/>
        <v>7.0158945690468721</v>
      </c>
    </row>
    <row r="49" spans="1:2" x14ac:dyDescent="0.25">
      <c r="A49">
        <v>0.48000000000000026</v>
      </c>
      <c r="B49">
        <f t="shared" si="0"/>
        <v>6.9106396815928868</v>
      </c>
    </row>
    <row r="50" spans="1:2" x14ac:dyDescent="0.25">
      <c r="A50">
        <v>0.49000000000000027</v>
      </c>
      <c r="B50">
        <f t="shared" si="0"/>
        <v>6.8835923330932056</v>
      </c>
    </row>
    <row r="51" spans="1:2" x14ac:dyDescent="0.25">
      <c r="A51">
        <v>0.50000000000000022</v>
      </c>
      <c r="B51">
        <f t="shared" si="0"/>
        <v>6.9326974972428665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selection activeCell="Q28" sqref="Q28"/>
    </sheetView>
  </sheetViews>
  <sheetFormatPr defaultRowHeight="15" x14ac:dyDescent="0.25"/>
  <cols>
    <col min="2" max="2" width="19.7109375" customWidth="1"/>
  </cols>
  <sheetData>
    <row r="1" spans="1:10" x14ac:dyDescent="0.25">
      <c r="A1" t="s">
        <v>0</v>
      </c>
      <c r="B1" t="s">
        <v>1</v>
      </c>
      <c r="C1" t="s">
        <v>0</v>
      </c>
      <c r="D1" t="s">
        <v>2</v>
      </c>
    </row>
    <row r="2" spans="1:10" x14ac:dyDescent="0.25">
      <c r="A2">
        <v>0.01</v>
      </c>
      <c r="B2">
        <f>10*LOG10((1)/((2/(3*PI())*SIN(3*PI()*A2))^2*9))</f>
        <v>24.44983774604648</v>
      </c>
      <c r="C2">
        <v>0.05</v>
      </c>
      <c r="D2">
        <v>10.667</v>
      </c>
    </row>
    <row r="3" spans="1:10" x14ac:dyDescent="0.25">
      <c r="A3">
        <v>0.02</v>
      </c>
      <c r="B3">
        <f t="shared" ref="B3:B51" si="0">10*LOG10((1)/((2/(3*PI())*SIN(3*PI()*A3))^2*9))</f>
        <v>18.467871911692249</v>
      </c>
      <c r="C3">
        <v>0.1</v>
      </c>
      <c r="D3">
        <v>5.6829999999999998</v>
      </c>
    </row>
    <row r="4" spans="1:10" x14ac:dyDescent="0.25">
      <c r="A4">
        <v>0.03</v>
      </c>
      <c r="B4">
        <f t="shared" si="0"/>
        <v>15.010590368296137</v>
      </c>
      <c r="C4">
        <v>0.15</v>
      </c>
      <c r="D4">
        <v>3.9650000000000003</v>
      </c>
      <c r="J4" s="2" t="s">
        <v>10</v>
      </c>
    </row>
    <row r="5" spans="1:10" x14ac:dyDescent="0.25">
      <c r="A5">
        <v>0.04</v>
      </c>
      <c r="B5">
        <f t="shared" si="0"/>
        <v>12.602501852366967</v>
      </c>
      <c r="C5">
        <v>0.2</v>
      </c>
      <c r="D5">
        <v>4.306</v>
      </c>
    </row>
    <row r="6" spans="1:10" x14ac:dyDescent="0.25">
      <c r="A6">
        <v>0.05</v>
      </c>
      <c r="B6">
        <f t="shared" si="0"/>
        <v>10.781462243542951</v>
      </c>
      <c r="C6">
        <v>0.25</v>
      </c>
      <c r="D6">
        <v>6.899</v>
      </c>
    </row>
    <row r="7" spans="1:10" x14ac:dyDescent="0.25">
      <c r="A7">
        <v>6.0000000000000005E-2</v>
      </c>
      <c r="B7">
        <f t="shared" si="0"/>
        <v>9.3419089908235371</v>
      </c>
      <c r="C7">
        <v>0.3</v>
      </c>
      <c r="D7">
        <v>14.146000000000001</v>
      </c>
    </row>
    <row r="8" spans="1:10" x14ac:dyDescent="0.25">
      <c r="A8">
        <v>7.0000000000000007E-2</v>
      </c>
      <c r="B8">
        <f t="shared" si="0"/>
        <v>8.1745051512525642</v>
      </c>
      <c r="C8">
        <v>0.35</v>
      </c>
      <c r="D8">
        <v>19.805999999999997</v>
      </c>
    </row>
    <row r="9" spans="1:10" x14ac:dyDescent="0.25">
      <c r="A9">
        <v>0.08</v>
      </c>
      <c r="B9">
        <f t="shared" si="0"/>
        <v>7.2143307661190885</v>
      </c>
      <c r="C9">
        <v>0.4</v>
      </c>
      <c r="D9">
        <v>8.4400000000000013</v>
      </c>
    </row>
    <row r="10" spans="1:10" x14ac:dyDescent="0.25">
      <c r="A10">
        <v>0.09</v>
      </c>
      <c r="B10">
        <f t="shared" si="0"/>
        <v>6.4198860499371495</v>
      </c>
      <c r="C10">
        <v>0.45</v>
      </c>
      <c r="D10">
        <v>4.8499999999999996</v>
      </c>
    </row>
    <row r="11" spans="1:10" x14ac:dyDescent="0.25">
      <c r="A11">
        <v>9.9999999999999992E-2</v>
      </c>
      <c r="B11">
        <f t="shared" si="0"/>
        <v>5.7632446488831039</v>
      </c>
      <c r="C11">
        <v>0.5</v>
      </c>
      <c r="D11">
        <v>3.8620000000000001</v>
      </c>
    </row>
    <row r="12" spans="1:10" x14ac:dyDescent="0.25">
      <c r="A12">
        <v>0.10999999999999999</v>
      </c>
      <c r="B12">
        <f t="shared" si="0"/>
        <v>5.2249373695132926</v>
      </c>
    </row>
    <row r="13" spans="1:10" x14ac:dyDescent="0.25">
      <c r="A13">
        <v>0.11999999999999998</v>
      </c>
      <c r="B13">
        <f t="shared" si="0"/>
        <v>4.7910860081551441</v>
      </c>
    </row>
    <row r="14" spans="1:10" x14ac:dyDescent="0.25">
      <c r="A14">
        <v>0.12999999999999998</v>
      </c>
      <c r="B14">
        <f t="shared" si="0"/>
        <v>4.451705702579785</v>
      </c>
    </row>
    <row r="15" spans="1:10" x14ac:dyDescent="0.25">
      <c r="A15">
        <v>0.13999999999999999</v>
      </c>
      <c r="B15">
        <f t="shared" si="0"/>
        <v>4.1996592497476968</v>
      </c>
    </row>
    <row r="16" spans="1:10" x14ac:dyDescent="0.25">
      <c r="A16">
        <v>0.15</v>
      </c>
      <c r="B16">
        <f t="shared" si="0"/>
        <v>4.0299989993016521</v>
      </c>
    </row>
    <row r="17" spans="1:2" x14ac:dyDescent="0.25">
      <c r="A17">
        <v>0.16</v>
      </c>
      <c r="B17">
        <f t="shared" si="0"/>
        <v>3.9395540925416368</v>
      </c>
    </row>
    <row r="18" spans="1:2" x14ac:dyDescent="0.25">
      <c r="A18">
        <v>0.17</v>
      </c>
      <c r="B18">
        <f t="shared" si="0"/>
        <v>3.9266845605891487</v>
      </c>
    </row>
    <row r="19" spans="1:2" x14ac:dyDescent="0.25">
      <c r="A19">
        <v>0.18000000000000002</v>
      </c>
      <c r="B19">
        <f t="shared" si="0"/>
        <v>3.9911598380788886</v>
      </c>
    </row>
    <row r="20" spans="1:2" x14ac:dyDescent="0.25">
      <c r="A20">
        <v>0.19000000000000003</v>
      </c>
      <c r="B20">
        <f t="shared" si="0"/>
        <v>4.1341419940784654</v>
      </c>
    </row>
    <row r="21" spans="1:2" x14ac:dyDescent="0.25">
      <c r="A21">
        <v>0.20000000000000004</v>
      </c>
      <c r="B21">
        <f t="shared" si="0"/>
        <v>4.3582710297027969</v>
      </c>
    </row>
    <row r="22" spans="1:2" x14ac:dyDescent="0.25">
      <c r="A22">
        <v>0.21000000000000005</v>
      </c>
      <c r="B22">
        <f t="shared" si="0"/>
        <v>4.6678658981892864</v>
      </c>
    </row>
    <row r="23" spans="1:2" x14ac:dyDescent="0.25">
      <c r="A23">
        <v>0.22000000000000006</v>
      </c>
      <c r="B23">
        <f t="shared" si="0"/>
        <v>5.0692750943656231</v>
      </c>
    </row>
    <row r="24" spans="1:2" x14ac:dyDescent="0.25">
      <c r="A24">
        <v>0.23000000000000007</v>
      </c>
      <c r="B24">
        <f t="shared" si="0"/>
        <v>5.571441128070596</v>
      </c>
    </row>
    <row r="25" spans="1:2" x14ac:dyDescent="0.25">
      <c r="A25">
        <v>0.24000000000000007</v>
      </c>
      <c r="B25">
        <f t="shared" si="0"/>
        <v>6.1867953942442959</v>
      </c>
    </row>
    <row r="26" spans="1:2" x14ac:dyDescent="0.25">
      <c r="A26">
        <v>0.25000000000000006</v>
      </c>
      <c r="B26">
        <f t="shared" si="0"/>
        <v>6.9326974972428665</v>
      </c>
    </row>
    <row r="27" spans="1:2" x14ac:dyDescent="0.25">
      <c r="A27">
        <v>0.26000000000000006</v>
      </c>
      <c r="B27">
        <f t="shared" si="0"/>
        <v>7.8338294541957856</v>
      </c>
    </row>
    <row r="28" spans="1:2" x14ac:dyDescent="0.25">
      <c r="A28">
        <v>0.27000000000000007</v>
      </c>
      <c r="B28">
        <f t="shared" si="0"/>
        <v>8.9263826934468895</v>
      </c>
    </row>
    <row r="29" spans="1:2" x14ac:dyDescent="0.25">
      <c r="A29">
        <v>0.28000000000000008</v>
      </c>
      <c r="B29">
        <f t="shared" si="0"/>
        <v>10.26589683073135</v>
      </c>
    </row>
    <row r="30" spans="1:2" x14ac:dyDescent="0.25">
      <c r="A30">
        <v>0.29000000000000009</v>
      </c>
      <c r="B30">
        <f t="shared" si="0"/>
        <v>11.943352335998634</v>
      </c>
    </row>
    <row r="31" spans="1:2" x14ac:dyDescent="0.25">
      <c r="A31">
        <v>0.3000000000000001</v>
      </c>
      <c r="B31">
        <f t="shared" si="0"/>
        <v>14.12275025888227</v>
      </c>
    </row>
    <row r="32" spans="1:2" x14ac:dyDescent="0.25">
      <c r="A32">
        <v>0.31000000000000011</v>
      </c>
      <c r="B32">
        <f t="shared" si="0"/>
        <v>17.14756229977608</v>
      </c>
    </row>
    <row r="33" spans="1:2" x14ac:dyDescent="0.25">
      <c r="A33">
        <v>0.32000000000000012</v>
      </c>
      <c r="B33">
        <f t="shared" si="0"/>
        <v>21.961072650670182</v>
      </c>
    </row>
    <row r="34" spans="1:2" x14ac:dyDescent="0.25">
      <c r="A34">
        <v>0.33000000000000013</v>
      </c>
      <c r="B34">
        <f t="shared" si="0"/>
        <v>33.980828905304939</v>
      </c>
    </row>
    <row r="35" spans="1:2" x14ac:dyDescent="0.25">
      <c r="A35">
        <v>0.34000000000000014</v>
      </c>
      <c r="B35">
        <f t="shared" si="0"/>
        <v>27.964516012010971</v>
      </c>
    </row>
    <row r="36" spans="1:2" x14ac:dyDescent="0.25">
      <c r="A36">
        <v>0.35000000000000014</v>
      </c>
      <c r="B36">
        <f t="shared" si="0"/>
        <v>20.035748713463207</v>
      </c>
    </row>
    <row r="37" spans="1:2" x14ac:dyDescent="0.25">
      <c r="A37">
        <v>0.36000000000000015</v>
      </c>
      <c r="B37">
        <f t="shared" si="0"/>
        <v>16.009235034866283</v>
      </c>
    </row>
    <row r="38" spans="1:2" x14ac:dyDescent="0.25">
      <c r="A38">
        <v>0.37000000000000016</v>
      </c>
      <c r="B38">
        <f t="shared" si="0"/>
        <v>13.325121205498636</v>
      </c>
    </row>
    <row r="39" spans="1:2" x14ac:dyDescent="0.25">
      <c r="A39">
        <v>0.38000000000000017</v>
      </c>
      <c r="B39">
        <f t="shared" si="0"/>
        <v>11.338706839971799</v>
      </c>
    </row>
    <row r="40" spans="1:2" x14ac:dyDescent="0.25">
      <c r="A40">
        <v>0.39000000000000018</v>
      </c>
      <c r="B40">
        <f t="shared" si="0"/>
        <v>9.7873351787349794</v>
      </c>
    </row>
    <row r="41" spans="1:2" x14ac:dyDescent="0.25">
      <c r="A41">
        <v>0.40000000000000019</v>
      </c>
      <c r="B41">
        <f t="shared" si="0"/>
        <v>8.5380238347023507</v>
      </c>
    </row>
    <row r="42" spans="1:2" x14ac:dyDescent="0.25">
      <c r="A42">
        <v>0.4100000000000002</v>
      </c>
      <c r="B42">
        <f t="shared" si="0"/>
        <v>7.5142712420244004</v>
      </c>
    </row>
    <row r="43" spans="1:2" x14ac:dyDescent="0.25">
      <c r="A43">
        <v>0.42000000000000021</v>
      </c>
      <c r="B43">
        <f t="shared" si="0"/>
        <v>6.6682207803052105</v>
      </c>
    </row>
    <row r="44" spans="1:2" x14ac:dyDescent="0.25">
      <c r="A44">
        <v>0.43000000000000022</v>
      </c>
      <c r="B44">
        <f t="shared" si="0"/>
        <v>5.9681515523777984</v>
      </c>
    </row>
    <row r="45" spans="1:2" x14ac:dyDescent="0.25">
      <c r="A45">
        <v>0.44000000000000022</v>
      </c>
      <c r="B45">
        <f t="shared" si="0"/>
        <v>5.3921744712142718</v>
      </c>
    </row>
    <row r="46" spans="1:2" x14ac:dyDescent="0.25">
      <c r="A46">
        <v>0.45000000000000023</v>
      </c>
      <c r="B46">
        <f t="shared" si="0"/>
        <v>4.9247798592228218</v>
      </c>
    </row>
    <row r="47" spans="1:2" x14ac:dyDescent="0.25">
      <c r="A47">
        <v>0.46000000000000024</v>
      </c>
      <c r="B47">
        <f t="shared" si="0"/>
        <v>4.5548263676347913</v>
      </c>
    </row>
    <row r="48" spans="1:2" x14ac:dyDescent="0.25">
      <c r="A48">
        <v>0.47000000000000025</v>
      </c>
      <c r="B48">
        <f t="shared" si="0"/>
        <v>4.2743160764100709</v>
      </c>
    </row>
    <row r="49" spans="1:2" x14ac:dyDescent="0.25">
      <c r="A49">
        <v>0.48000000000000026</v>
      </c>
      <c r="B49">
        <f t="shared" si="0"/>
        <v>4.0776273945573891</v>
      </c>
    </row>
    <row r="50" spans="1:2" x14ac:dyDescent="0.25">
      <c r="A50">
        <v>0.49000000000000027</v>
      </c>
      <c r="B50">
        <f t="shared" si="0"/>
        <v>3.961031619528443</v>
      </c>
    </row>
    <row r="51" spans="1:2" x14ac:dyDescent="0.25">
      <c r="A51">
        <v>0.50000000000000022</v>
      </c>
      <c r="B51">
        <f t="shared" si="0"/>
        <v>3.9223975406030522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selection activeCell="K33" sqref="K33"/>
    </sheetView>
  </sheetViews>
  <sheetFormatPr defaultRowHeight="15" x14ac:dyDescent="0.25"/>
  <cols>
    <col min="2" max="2" width="17.140625" customWidth="1"/>
  </cols>
  <sheetData>
    <row r="1" spans="1:10" x14ac:dyDescent="0.25">
      <c r="A1" t="s">
        <v>0</v>
      </c>
      <c r="B1" t="s">
        <v>1</v>
      </c>
      <c r="C1" t="s">
        <v>0</v>
      </c>
      <c r="D1" t="s">
        <v>2</v>
      </c>
    </row>
    <row r="2" spans="1:10" x14ac:dyDescent="0.25">
      <c r="A2">
        <v>0.01</v>
      </c>
      <c r="B2">
        <f>10*LOG10((2*A2)/((2/(3*PI())*SIN(3*PI()*A2))^2*9))</f>
        <v>7.4601377026862945</v>
      </c>
      <c r="C2">
        <v>0.05</v>
      </c>
      <c r="D2">
        <v>0.57699999999999996</v>
      </c>
    </row>
    <row r="3" spans="1:10" x14ac:dyDescent="0.25">
      <c r="A3">
        <v>0.02</v>
      </c>
      <c r="B3">
        <f t="shared" ref="B3:B51" si="0">10*LOG10((2*A3)/((2/(3*PI())*SIN(3*PI()*A3))^2*9))</f>
        <v>4.4884718249718754</v>
      </c>
      <c r="C3">
        <v>0.1</v>
      </c>
      <c r="D3">
        <v>-1.3360000000000003</v>
      </c>
    </row>
    <row r="4" spans="1:10" x14ac:dyDescent="0.25">
      <c r="A4">
        <v>0.03</v>
      </c>
      <c r="B4">
        <f t="shared" si="0"/>
        <v>2.7921028721325731</v>
      </c>
      <c r="C4">
        <v>0.15</v>
      </c>
      <c r="D4">
        <v>-1.274</v>
      </c>
      <c r="J4" s="2" t="s">
        <v>11</v>
      </c>
    </row>
    <row r="5" spans="1:10" x14ac:dyDescent="0.25">
      <c r="A5">
        <v>0.04</v>
      </c>
      <c r="B5">
        <f t="shared" si="0"/>
        <v>1.6334017222864046</v>
      </c>
      <c r="C5">
        <v>0.2</v>
      </c>
      <c r="D5">
        <v>0.32699999999999996</v>
      </c>
    </row>
    <row r="6" spans="1:10" x14ac:dyDescent="0.25">
      <c r="A6">
        <v>0.05</v>
      </c>
      <c r="B6">
        <f t="shared" si="0"/>
        <v>0.78146224354294924</v>
      </c>
      <c r="C6">
        <v>0.25</v>
      </c>
      <c r="D6">
        <v>3.8950000000000005</v>
      </c>
    </row>
    <row r="7" spans="1:10" x14ac:dyDescent="0.25">
      <c r="A7">
        <v>6.0000000000000005E-2</v>
      </c>
      <c r="B7">
        <f t="shared" si="0"/>
        <v>0.13372145129978505</v>
      </c>
      <c r="C7">
        <v>0.3</v>
      </c>
      <c r="D7">
        <v>11.938000000000001</v>
      </c>
    </row>
    <row r="8" spans="1:10" x14ac:dyDescent="0.25">
      <c r="A8">
        <v>7.0000000000000007E-2</v>
      </c>
      <c r="B8">
        <f t="shared" si="0"/>
        <v>-0.36421449196505479</v>
      </c>
      <c r="C8">
        <v>0.35</v>
      </c>
      <c r="D8">
        <v>18.27</v>
      </c>
    </row>
    <row r="9" spans="1:10" x14ac:dyDescent="0.25">
      <c r="A9">
        <v>0.08</v>
      </c>
      <c r="B9">
        <f t="shared" si="0"/>
        <v>-0.744469407321664</v>
      </c>
      <c r="C9">
        <v>0.4</v>
      </c>
      <c r="D9">
        <v>7.4860000000000007</v>
      </c>
    </row>
    <row r="10" spans="1:10" x14ac:dyDescent="0.25">
      <c r="A10">
        <v>0.09</v>
      </c>
      <c r="B10">
        <f t="shared" si="0"/>
        <v>-1.0273888990297906</v>
      </c>
      <c r="C10">
        <v>0.45</v>
      </c>
      <c r="D10">
        <v>4.47</v>
      </c>
    </row>
    <row r="11" spans="1:10" x14ac:dyDescent="0.25">
      <c r="A11">
        <v>9.9999999999999992E-2</v>
      </c>
      <c r="B11">
        <f t="shared" si="0"/>
        <v>-1.226455394477086</v>
      </c>
      <c r="C11">
        <v>0.5</v>
      </c>
      <c r="D11">
        <v>3.8620000000000001</v>
      </c>
    </row>
    <row r="12" spans="1:10" x14ac:dyDescent="0.25">
      <c r="A12">
        <v>0.10999999999999999</v>
      </c>
      <c r="B12">
        <f t="shared" si="0"/>
        <v>-1.3508358222646453</v>
      </c>
    </row>
    <row r="13" spans="1:10" x14ac:dyDescent="0.25">
      <c r="A13">
        <v>0.11999999999999998</v>
      </c>
      <c r="B13">
        <f t="shared" si="0"/>
        <v>-1.4068015747287963</v>
      </c>
    </row>
    <row r="14" spans="1:10" x14ac:dyDescent="0.25">
      <c r="A14">
        <v>0.12999999999999998</v>
      </c>
      <c r="B14">
        <f t="shared" si="0"/>
        <v>-1.3985608177120359</v>
      </c>
    </row>
    <row r="15" spans="1:10" x14ac:dyDescent="0.25">
      <c r="A15">
        <v>0.13999999999999999</v>
      </c>
      <c r="B15">
        <f t="shared" si="0"/>
        <v>-1.3287604368301122</v>
      </c>
    </row>
    <row r="16" spans="1:10" x14ac:dyDescent="0.25">
      <c r="A16">
        <v>0.15</v>
      </c>
      <c r="B16">
        <f t="shared" si="0"/>
        <v>-1.1987884535017233</v>
      </c>
    </row>
    <row r="17" spans="1:2" x14ac:dyDescent="0.25">
      <c r="A17">
        <v>0.16</v>
      </c>
      <c r="B17">
        <f t="shared" si="0"/>
        <v>-1.008946124259303</v>
      </c>
    </row>
    <row r="18" spans="1:2" x14ac:dyDescent="0.25">
      <c r="A18">
        <v>0.17</v>
      </c>
      <c r="B18">
        <f t="shared" si="0"/>
        <v>-0.75852626898830033</v>
      </c>
    </row>
    <row r="19" spans="1:2" x14ac:dyDescent="0.25">
      <c r="A19">
        <v>0.18000000000000002</v>
      </c>
      <c r="B19">
        <f t="shared" si="0"/>
        <v>-0.44581515424823798</v>
      </c>
    </row>
    <row r="20" spans="1:2" x14ac:dyDescent="0.25">
      <c r="A20">
        <v>0.19000000000000003</v>
      </c>
      <c r="B20">
        <f t="shared" si="0"/>
        <v>-6.8022039753432267E-2</v>
      </c>
    </row>
    <row r="21" spans="1:2" x14ac:dyDescent="0.25">
      <c r="A21">
        <v>0.20000000000000004</v>
      </c>
      <c r="B21">
        <f t="shared" si="0"/>
        <v>0.37887094298242152</v>
      </c>
    </row>
    <row r="22" spans="1:2" x14ac:dyDescent="0.25">
      <c r="A22">
        <v>0.21000000000000005</v>
      </c>
      <c r="B22">
        <f t="shared" si="0"/>
        <v>0.90035880216829201</v>
      </c>
    </row>
    <row r="23" spans="1:2" x14ac:dyDescent="0.25">
      <c r="A23">
        <v>0.22000000000000006</v>
      </c>
      <c r="B23">
        <f t="shared" si="0"/>
        <v>1.5038018592274984</v>
      </c>
    </row>
    <row r="24" spans="1:2" x14ac:dyDescent="0.25">
      <c r="A24">
        <v>0.23000000000000007</v>
      </c>
      <c r="B24">
        <f t="shared" si="0"/>
        <v>2.1990194448863369</v>
      </c>
    </row>
    <row r="25" spans="1:2" x14ac:dyDescent="0.25">
      <c r="A25">
        <v>0.24000000000000007</v>
      </c>
      <c r="B25">
        <f t="shared" si="0"/>
        <v>2.9992077680001685</v>
      </c>
    </row>
    <row r="26" spans="1:2" x14ac:dyDescent="0.25">
      <c r="A26">
        <v>0.25000000000000006</v>
      </c>
      <c r="B26">
        <f t="shared" si="0"/>
        <v>3.9223975406030558</v>
      </c>
    </row>
    <row r="27" spans="1:2" x14ac:dyDescent="0.25">
      <c r="A27">
        <v>0.26000000000000006</v>
      </c>
      <c r="B27">
        <f t="shared" si="0"/>
        <v>4.9938628905437792</v>
      </c>
    </row>
    <row r="28" spans="1:2" x14ac:dyDescent="0.25">
      <c r="A28">
        <v>0.27000000000000007</v>
      </c>
      <c r="B28">
        <f t="shared" si="0"/>
        <v>6.2503202916765757</v>
      </c>
    </row>
    <row r="29" spans="1:2" x14ac:dyDescent="0.25">
      <c r="A29">
        <v>0.28000000000000008</v>
      </c>
      <c r="B29">
        <f t="shared" si="0"/>
        <v>7.7477771007933534</v>
      </c>
    </row>
    <row r="30" spans="1:2" x14ac:dyDescent="0.25">
      <c r="A30">
        <v>0.29000000000000009</v>
      </c>
      <c r="B30">
        <f t="shared" si="0"/>
        <v>9.5776322716280067</v>
      </c>
    </row>
    <row r="31" spans="1:2" x14ac:dyDescent="0.25">
      <c r="A31">
        <v>0.3000000000000001</v>
      </c>
      <c r="B31">
        <f t="shared" si="0"/>
        <v>11.904262762718709</v>
      </c>
    </row>
    <row r="32" spans="1:2" x14ac:dyDescent="0.25">
      <c r="A32">
        <v>0.31000000000000011</v>
      </c>
      <c r="B32">
        <f t="shared" si="0"/>
        <v>15.071479194758622</v>
      </c>
    </row>
    <row r="33" spans="1:2" x14ac:dyDescent="0.25">
      <c r="A33">
        <v>0.32000000000000012</v>
      </c>
      <c r="B33">
        <f t="shared" si="0"/>
        <v>20.02287239050905</v>
      </c>
    </row>
    <row r="34" spans="1:2" x14ac:dyDescent="0.25">
      <c r="A34">
        <v>0.33000000000000013</v>
      </c>
      <c r="B34">
        <f t="shared" si="0"/>
        <v>32.176268260723624</v>
      </c>
    </row>
    <row r="35" spans="1:2" x14ac:dyDescent="0.25">
      <c r="A35">
        <v>0.34000000000000014</v>
      </c>
      <c r="B35">
        <f t="shared" si="0"/>
        <v>26.289605139073334</v>
      </c>
    </row>
    <row r="36" spans="1:2" x14ac:dyDescent="0.25">
      <c r="A36">
        <v>0.35000000000000014</v>
      </c>
      <c r="B36">
        <f t="shared" si="0"/>
        <v>18.486729113605776</v>
      </c>
    </row>
    <row r="37" spans="1:2" x14ac:dyDescent="0.25">
      <c r="A37">
        <v>0.36000000000000015</v>
      </c>
      <c r="B37">
        <f t="shared" si="0"/>
        <v>14.582559999178971</v>
      </c>
    </row>
    <row r="38" spans="1:2" x14ac:dyDescent="0.25">
      <c r="A38">
        <v>0.37000000000000016</v>
      </c>
      <c r="B38">
        <f t="shared" si="0"/>
        <v>12.0174384028084</v>
      </c>
    </row>
    <row r="39" spans="1:2" x14ac:dyDescent="0.25">
      <c r="A39">
        <v>0.38000000000000017</v>
      </c>
      <c r="B39">
        <f t="shared" si="0"/>
        <v>10.146842762779716</v>
      </c>
    </row>
    <row r="40" spans="1:2" x14ac:dyDescent="0.25">
      <c r="A40">
        <v>0.39000000000000018</v>
      </c>
      <c r="B40">
        <f t="shared" si="0"/>
        <v>8.7082812056397856</v>
      </c>
    </row>
    <row r="41" spans="1:2" x14ac:dyDescent="0.25">
      <c r="A41">
        <v>0.40000000000000019</v>
      </c>
      <c r="B41">
        <f t="shared" si="0"/>
        <v>7.5689237046217883</v>
      </c>
    </row>
    <row r="42" spans="1:2" x14ac:dyDescent="0.25">
      <c r="A42">
        <v>0.4100000000000002</v>
      </c>
      <c r="B42">
        <f t="shared" si="0"/>
        <v>6.6524097658615702</v>
      </c>
    </row>
    <row r="43" spans="1:2" x14ac:dyDescent="0.25">
      <c r="A43">
        <v>0.42000000000000021</v>
      </c>
      <c r="B43">
        <f t="shared" si="0"/>
        <v>5.911013640924029</v>
      </c>
    </row>
    <row r="44" spans="1:2" x14ac:dyDescent="0.25">
      <c r="A44">
        <v>0.43000000000000022</v>
      </c>
      <c r="B44">
        <f t="shared" si="0"/>
        <v>5.3131360648134773</v>
      </c>
    </row>
    <row r="45" spans="1:2" x14ac:dyDescent="0.25">
      <c r="A45">
        <v>0.44000000000000022</v>
      </c>
      <c r="B45">
        <f t="shared" si="0"/>
        <v>4.8370011927159604</v>
      </c>
    </row>
    <row r="46" spans="1:2" x14ac:dyDescent="0.25">
      <c r="A46">
        <v>0.45000000000000023</v>
      </c>
      <c r="B46">
        <f t="shared" si="0"/>
        <v>4.4672049536160738</v>
      </c>
    </row>
    <row r="47" spans="1:2" x14ac:dyDescent="0.25">
      <c r="A47">
        <v>0.46000000000000024</v>
      </c>
      <c r="B47">
        <f t="shared" si="0"/>
        <v>4.192704641090347</v>
      </c>
    </row>
    <row r="48" spans="1:2" x14ac:dyDescent="0.25">
      <c r="A48">
        <v>0.47000000000000025</v>
      </c>
      <c r="B48">
        <f t="shared" si="0"/>
        <v>4.0055946124070605</v>
      </c>
    </row>
    <row r="49" spans="1:2" x14ac:dyDescent="0.25">
      <c r="A49">
        <v>0.48000000000000026</v>
      </c>
      <c r="B49">
        <f t="shared" si="0"/>
        <v>3.900339724953076</v>
      </c>
    </row>
    <row r="50" spans="1:2" x14ac:dyDescent="0.25">
      <c r="A50">
        <v>0.49000000000000027</v>
      </c>
      <c r="B50">
        <f t="shared" si="0"/>
        <v>3.873292376453394</v>
      </c>
    </row>
    <row r="51" spans="1:2" x14ac:dyDescent="0.25">
      <c r="A51">
        <v>0.50000000000000022</v>
      </c>
      <c r="B51">
        <f t="shared" si="0"/>
        <v>3.922397540603054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workbookViewId="0">
      <selection activeCell="V12" sqref="V12"/>
    </sheetView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3</v>
      </c>
      <c r="D1" t="s">
        <v>0</v>
      </c>
      <c r="E1" t="s">
        <v>2</v>
      </c>
    </row>
    <row r="2" spans="1:11" x14ac:dyDescent="0.25">
      <c r="A2">
        <v>0.25</v>
      </c>
      <c r="B2">
        <f>10*LOG10(2*A2/(SIN(3*PI()*A2)*(2-2*COS(6*PI()*C2))^0.5/PI())^2)</f>
        <v>6.9326974972428665</v>
      </c>
      <c r="C2">
        <v>0.25000000000000006</v>
      </c>
      <c r="D2">
        <v>0.25</v>
      </c>
      <c r="E2">
        <v>6.8870000000000005</v>
      </c>
    </row>
    <row r="3" spans="1:11" x14ac:dyDescent="0.25">
      <c r="A3">
        <v>0.25</v>
      </c>
      <c r="B3">
        <f t="shared" ref="B3:B52" si="0">10*LOG10(2*A3/(SIN(3*PI()*A3)*(2-2*COS(6*PI()*C3))^0.5/PI())^2)</f>
        <v>7.8338294541957856</v>
      </c>
      <c r="C3">
        <v>0.26000000000000006</v>
      </c>
      <c r="D3">
        <v>0.3</v>
      </c>
      <c r="E3">
        <v>14.095000000000002</v>
      </c>
    </row>
    <row r="4" spans="1:11" x14ac:dyDescent="0.25">
      <c r="A4">
        <v>0.25</v>
      </c>
      <c r="B4">
        <f t="shared" si="0"/>
        <v>8.9263826934468895</v>
      </c>
      <c r="C4">
        <v>0.27000000000000007</v>
      </c>
      <c r="D4">
        <v>0.35</v>
      </c>
      <c r="E4">
        <v>20.010000000000002</v>
      </c>
      <c r="K4" s="2" t="s">
        <v>12</v>
      </c>
    </row>
    <row r="5" spans="1:11" x14ac:dyDescent="0.25">
      <c r="A5">
        <v>0.25</v>
      </c>
      <c r="B5">
        <f t="shared" si="0"/>
        <v>10.26589683073135</v>
      </c>
      <c r="C5">
        <v>0.28000000000000008</v>
      </c>
      <c r="D5">
        <v>0.4</v>
      </c>
      <c r="E5">
        <v>8.5109999999999992</v>
      </c>
    </row>
    <row r="6" spans="1:11" x14ac:dyDescent="0.25">
      <c r="A6">
        <v>0.25</v>
      </c>
      <c r="B6">
        <f t="shared" si="0"/>
        <v>11.943352335998634</v>
      </c>
      <c r="C6">
        <v>0.29000000000000009</v>
      </c>
      <c r="D6">
        <v>0.45</v>
      </c>
      <c r="E6">
        <v>4.8980000000000006</v>
      </c>
    </row>
    <row r="7" spans="1:11" x14ac:dyDescent="0.25">
      <c r="A7">
        <v>0.25</v>
      </c>
      <c r="B7">
        <f t="shared" si="0"/>
        <v>14.12275025888227</v>
      </c>
      <c r="C7">
        <v>0.3000000000000001</v>
      </c>
      <c r="D7">
        <v>0.5</v>
      </c>
      <c r="E7">
        <v>3.8950000000000005</v>
      </c>
    </row>
    <row r="8" spans="1:11" x14ac:dyDescent="0.25">
      <c r="A8">
        <v>0.25</v>
      </c>
      <c r="B8">
        <f t="shared" si="0"/>
        <v>17.147562299776077</v>
      </c>
      <c r="C8">
        <v>0.31000000000000011</v>
      </c>
      <c r="D8">
        <v>0.55000000000000004</v>
      </c>
      <c r="E8">
        <v>4.8970000000000002</v>
      </c>
    </row>
    <row r="9" spans="1:11" x14ac:dyDescent="0.25">
      <c r="A9">
        <v>0.25</v>
      </c>
      <c r="B9">
        <f t="shared" si="0"/>
        <v>21.961072650670175</v>
      </c>
      <c r="C9">
        <v>0.32000000000000012</v>
      </c>
      <c r="D9">
        <v>0.6</v>
      </c>
      <c r="E9">
        <v>8.5100000000000016</v>
      </c>
    </row>
    <row r="10" spans="1:11" x14ac:dyDescent="0.25">
      <c r="A10">
        <v>0.25</v>
      </c>
      <c r="B10">
        <f t="shared" si="0"/>
        <v>33.980828905304911</v>
      </c>
      <c r="C10">
        <v>0.33000000000000013</v>
      </c>
      <c r="D10">
        <v>0.65</v>
      </c>
      <c r="E10">
        <v>20.005000000000003</v>
      </c>
    </row>
    <row r="11" spans="1:11" x14ac:dyDescent="0.25">
      <c r="A11">
        <v>0.25</v>
      </c>
      <c r="B11">
        <f t="shared" si="0"/>
        <v>27.964516012010989</v>
      </c>
      <c r="C11">
        <v>0.34000000000000014</v>
      </c>
      <c r="D11">
        <v>0.7</v>
      </c>
      <c r="E11">
        <v>14.097000000000001</v>
      </c>
    </row>
    <row r="12" spans="1:11" x14ac:dyDescent="0.25">
      <c r="A12">
        <v>0.25</v>
      </c>
      <c r="B12">
        <f t="shared" si="0"/>
        <v>20.035748713463214</v>
      </c>
      <c r="C12">
        <v>0.35000000000000014</v>
      </c>
      <c r="D12">
        <v>0.75</v>
      </c>
      <c r="E12">
        <v>6.8879999999999999</v>
      </c>
    </row>
    <row r="13" spans="1:11" x14ac:dyDescent="0.25">
      <c r="A13">
        <v>0.25</v>
      </c>
      <c r="B13">
        <f t="shared" si="0"/>
        <v>16.009235034866279</v>
      </c>
      <c r="C13">
        <v>0.36000000000000015</v>
      </c>
    </row>
    <row r="14" spans="1:11" x14ac:dyDescent="0.25">
      <c r="A14">
        <v>0.25</v>
      </c>
      <c r="B14">
        <f t="shared" si="0"/>
        <v>13.325121205498636</v>
      </c>
      <c r="C14">
        <v>0.37000000000000016</v>
      </c>
    </row>
    <row r="15" spans="1:11" x14ac:dyDescent="0.25">
      <c r="A15">
        <v>0.25</v>
      </c>
      <c r="B15">
        <f t="shared" si="0"/>
        <v>11.338706839971799</v>
      </c>
      <c r="C15">
        <v>0.38000000000000017</v>
      </c>
    </row>
    <row r="16" spans="1:11" x14ac:dyDescent="0.25">
      <c r="A16">
        <v>0.25</v>
      </c>
      <c r="B16">
        <f t="shared" si="0"/>
        <v>9.7873351787349794</v>
      </c>
      <c r="C16">
        <v>0.39000000000000018</v>
      </c>
    </row>
    <row r="17" spans="1:3" x14ac:dyDescent="0.25">
      <c r="A17">
        <v>0.25</v>
      </c>
      <c r="B17">
        <f t="shared" si="0"/>
        <v>8.5380238347023507</v>
      </c>
      <c r="C17">
        <v>0.40000000000000019</v>
      </c>
    </row>
    <row r="18" spans="1:3" x14ac:dyDescent="0.25">
      <c r="A18">
        <v>0.25</v>
      </c>
      <c r="B18">
        <f t="shared" si="0"/>
        <v>7.5142712420244013</v>
      </c>
      <c r="C18">
        <v>0.4100000000000002</v>
      </c>
    </row>
    <row r="19" spans="1:3" x14ac:dyDescent="0.25">
      <c r="A19">
        <v>0.25</v>
      </c>
      <c r="B19">
        <f t="shared" si="0"/>
        <v>6.6682207803052069</v>
      </c>
      <c r="C19">
        <v>0.42000000000000021</v>
      </c>
    </row>
    <row r="20" spans="1:3" x14ac:dyDescent="0.25">
      <c r="A20">
        <v>0.25</v>
      </c>
      <c r="B20">
        <f t="shared" si="0"/>
        <v>5.9681515523777984</v>
      </c>
      <c r="C20">
        <v>0.43000000000000022</v>
      </c>
    </row>
    <row r="21" spans="1:3" x14ac:dyDescent="0.25">
      <c r="A21">
        <v>0.25</v>
      </c>
      <c r="B21">
        <f t="shared" si="0"/>
        <v>5.3921744712142727</v>
      </c>
      <c r="C21">
        <v>0.44000000000000022</v>
      </c>
    </row>
    <row r="22" spans="1:3" x14ac:dyDescent="0.25">
      <c r="A22">
        <v>0.25</v>
      </c>
      <c r="B22">
        <f t="shared" si="0"/>
        <v>4.9247798592228236</v>
      </c>
      <c r="C22">
        <v>0.45000000000000023</v>
      </c>
    </row>
    <row r="23" spans="1:3" x14ac:dyDescent="0.25">
      <c r="A23">
        <v>0.25</v>
      </c>
      <c r="B23">
        <f t="shared" si="0"/>
        <v>4.5548263676347904</v>
      </c>
      <c r="C23">
        <v>0.46000000000000024</v>
      </c>
    </row>
    <row r="24" spans="1:3" x14ac:dyDescent="0.25">
      <c r="A24">
        <v>0.25</v>
      </c>
      <c r="B24">
        <f t="shared" si="0"/>
        <v>4.2743160764100709</v>
      </c>
      <c r="C24">
        <v>0.47000000000000025</v>
      </c>
    </row>
    <row r="25" spans="1:3" x14ac:dyDescent="0.25">
      <c r="A25">
        <v>0.25</v>
      </c>
      <c r="B25">
        <f t="shared" si="0"/>
        <v>4.0776273945573891</v>
      </c>
      <c r="C25">
        <v>0.48000000000000026</v>
      </c>
    </row>
    <row r="26" spans="1:3" x14ac:dyDescent="0.25">
      <c r="A26">
        <v>0.25</v>
      </c>
      <c r="B26">
        <f t="shared" si="0"/>
        <v>3.9610316195284434</v>
      </c>
      <c r="C26">
        <v>0.49000000000000027</v>
      </c>
    </row>
    <row r="27" spans="1:3" x14ac:dyDescent="0.25">
      <c r="A27">
        <v>0.25</v>
      </c>
      <c r="B27">
        <f t="shared" si="0"/>
        <v>3.9223975406030522</v>
      </c>
      <c r="C27" s="1">
        <v>0.50000000000000022</v>
      </c>
    </row>
    <row r="28" spans="1:3" x14ac:dyDescent="0.25">
      <c r="A28">
        <v>0.25</v>
      </c>
      <c r="B28">
        <f t="shared" si="0"/>
        <v>3.9610316195284447</v>
      </c>
      <c r="C28">
        <v>0.51</v>
      </c>
    </row>
    <row r="29" spans="1:3" x14ac:dyDescent="0.25">
      <c r="A29">
        <v>0.25</v>
      </c>
      <c r="B29">
        <f t="shared" si="0"/>
        <v>4.0776273945573918</v>
      </c>
      <c r="C29">
        <v>0.52</v>
      </c>
    </row>
    <row r="30" spans="1:3" x14ac:dyDescent="0.25">
      <c r="A30">
        <v>0.25</v>
      </c>
      <c r="B30">
        <f t="shared" si="0"/>
        <v>4.2743160764100763</v>
      </c>
      <c r="C30">
        <v>0.53</v>
      </c>
    </row>
    <row r="31" spans="1:3" x14ac:dyDescent="0.25">
      <c r="A31">
        <v>0.25</v>
      </c>
      <c r="B31">
        <f t="shared" si="0"/>
        <v>4.5548263676347975</v>
      </c>
      <c r="C31">
        <v>0.54</v>
      </c>
    </row>
    <row r="32" spans="1:3" x14ac:dyDescent="0.25">
      <c r="A32">
        <v>0.25</v>
      </c>
      <c r="B32">
        <f t="shared" si="0"/>
        <v>4.9247798592228289</v>
      </c>
      <c r="C32">
        <v>0.55000000000000004</v>
      </c>
    </row>
    <row r="33" spans="1:3" x14ac:dyDescent="0.25">
      <c r="A33">
        <v>0.25</v>
      </c>
      <c r="B33">
        <f t="shared" si="0"/>
        <v>5.3921744712142843</v>
      </c>
      <c r="C33">
        <v>0.56000000000000005</v>
      </c>
    </row>
    <row r="34" spans="1:3" x14ac:dyDescent="0.25">
      <c r="A34">
        <v>0.25</v>
      </c>
      <c r="B34">
        <f t="shared" si="0"/>
        <v>5.9681515523778064</v>
      </c>
      <c r="C34">
        <v>0.56999999999999995</v>
      </c>
    </row>
    <row r="35" spans="1:3" x14ac:dyDescent="0.25">
      <c r="A35">
        <v>0.25</v>
      </c>
      <c r="B35">
        <f t="shared" si="0"/>
        <v>6.668220780305214</v>
      </c>
      <c r="C35">
        <v>0.57999999999999996</v>
      </c>
    </row>
    <row r="36" spans="1:3" x14ac:dyDescent="0.25">
      <c r="A36">
        <v>0.25</v>
      </c>
      <c r="B36">
        <f t="shared" si="0"/>
        <v>7.514271242024412</v>
      </c>
      <c r="C36">
        <v>0.59</v>
      </c>
    </row>
    <row r="37" spans="1:3" x14ac:dyDescent="0.25">
      <c r="A37">
        <v>0.25</v>
      </c>
      <c r="B37">
        <f t="shared" si="0"/>
        <v>8.5380238347023667</v>
      </c>
      <c r="C37">
        <v>0.6</v>
      </c>
    </row>
    <row r="38" spans="1:3" x14ac:dyDescent="0.25">
      <c r="A38">
        <v>0.25</v>
      </c>
      <c r="B38">
        <f t="shared" si="0"/>
        <v>9.7873351787349936</v>
      </c>
      <c r="C38">
        <v>0.61</v>
      </c>
    </row>
    <row r="39" spans="1:3" x14ac:dyDescent="0.25">
      <c r="A39">
        <v>0.25</v>
      </c>
      <c r="B39">
        <f t="shared" si="0"/>
        <v>11.338706839971815</v>
      </c>
      <c r="C39">
        <v>0.62</v>
      </c>
    </row>
    <row r="40" spans="1:3" x14ac:dyDescent="0.25">
      <c r="A40">
        <v>0.25</v>
      </c>
      <c r="B40">
        <f t="shared" si="0"/>
        <v>13.325121205498672</v>
      </c>
      <c r="C40">
        <v>0.63</v>
      </c>
    </row>
    <row r="41" spans="1:3" x14ac:dyDescent="0.25">
      <c r="A41">
        <v>0.25</v>
      </c>
      <c r="B41">
        <f t="shared" si="0"/>
        <v>16.009235034866332</v>
      </c>
      <c r="C41">
        <v>0.64</v>
      </c>
    </row>
    <row r="42" spans="1:3" x14ac:dyDescent="0.25">
      <c r="A42">
        <v>0.25</v>
      </c>
      <c r="B42">
        <f t="shared" si="0"/>
        <v>20.035748713463263</v>
      </c>
      <c r="C42">
        <v>0.65</v>
      </c>
    </row>
    <row r="43" spans="1:3" x14ac:dyDescent="0.25">
      <c r="A43">
        <v>0.25</v>
      </c>
      <c r="B43">
        <f t="shared" si="0"/>
        <v>27.96451601201117</v>
      </c>
      <c r="C43">
        <v>0.66</v>
      </c>
    </row>
    <row r="44" spans="1:3" x14ac:dyDescent="0.25">
      <c r="A44">
        <v>0.25</v>
      </c>
      <c r="B44">
        <f t="shared" si="0"/>
        <v>33.980828905304669</v>
      </c>
      <c r="C44">
        <v>0.67</v>
      </c>
    </row>
    <row r="45" spans="1:3" x14ac:dyDescent="0.25">
      <c r="A45">
        <v>0.25</v>
      </c>
      <c r="B45">
        <f t="shared" si="0"/>
        <v>21.961072650670118</v>
      </c>
      <c r="C45">
        <v>0.68</v>
      </c>
    </row>
    <row r="46" spans="1:3" x14ac:dyDescent="0.25">
      <c r="A46">
        <v>0.25</v>
      </c>
      <c r="B46">
        <f t="shared" si="0"/>
        <v>17.147562299776059</v>
      </c>
      <c r="C46">
        <v>0.69</v>
      </c>
    </row>
    <row r="47" spans="1:3" x14ac:dyDescent="0.25">
      <c r="A47">
        <v>0.25</v>
      </c>
      <c r="B47">
        <f t="shared" si="0"/>
        <v>14.122750258882258</v>
      </c>
      <c r="C47">
        <v>0.7</v>
      </c>
    </row>
    <row r="48" spans="1:3" x14ac:dyDescent="0.25">
      <c r="A48">
        <v>0.25</v>
      </c>
      <c r="B48">
        <f t="shared" si="0"/>
        <v>11.943352335998632</v>
      </c>
      <c r="C48">
        <v>0.71</v>
      </c>
    </row>
    <row r="49" spans="1:3" x14ac:dyDescent="0.25">
      <c r="A49">
        <v>0.25</v>
      </c>
      <c r="B49">
        <f t="shared" si="0"/>
        <v>10.265896830731347</v>
      </c>
      <c r="C49">
        <v>0.72</v>
      </c>
    </row>
    <row r="50" spans="1:3" x14ac:dyDescent="0.25">
      <c r="A50">
        <v>0.25</v>
      </c>
      <c r="B50">
        <f t="shared" si="0"/>
        <v>8.9263826934468842</v>
      </c>
      <c r="C50">
        <v>0.73</v>
      </c>
    </row>
    <row r="51" spans="1:3" x14ac:dyDescent="0.25">
      <c r="A51">
        <v>0.25</v>
      </c>
      <c r="B51">
        <f t="shared" si="0"/>
        <v>7.8338294541957856</v>
      </c>
      <c r="C51">
        <v>0.74</v>
      </c>
    </row>
    <row r="52" spans="1:3" x14ac:dyDescent="0.25">
      <c r="A52">
        <v>0.25</v>
      </c>
      <c r="B52">
        <f t="shared" si="0"/>
        <v>6.9326974972428665</v>
      </c>
      <c r="C52">
        <v>0.75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Sheet3</vt:lpstr>
      <vt:lpstr>Sheet1</vt:lpstr>
      <vt:lpstr>Sheet2</vt:lpstr>
      <vt:lpstr>Sheet4</vt:lpstr>
      <vt:lpstr>Sheet5</vt:lpstr>
      <vt:lpstr>Sheet6</vt:lpstr>
      <vt:lpstr>Sheet7</vt:lpstr>
      <vt:lpstr>Sheet8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kkoh</dc:creator>
  <cp:lastModifiedBy>wml11</cp:lastModifiedBy>
  <dcterms:created xsi:type="dcterms:W3CDTF">2012-06-08T21:53:24Z</dcterms:created>
  <dcterms:modified xsi:type="dcterms:W3CDTF">2013-01-20T18:34:44Z</dcterms:modified>
</cp:coreProperties>
</file>